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 2570\70_ขาขึ้น\70_กรรมาธิการ\70_เอกสารประกอบกมธ.รายคชจ\70_MA-IT\"/>
    </mc:Choice>
  </mc:AlternateContent>
  <xr:revisionPtr revIDLastSave="0" documentId="13_ncr:1_{AE929023-2C31-40EE-8FCE-1C0A8F12F241}" xr6:coauthVersionLast="47" xr6:coauthVersionMax="47" xr10:uidLastSave="{00000000-0000-0000-0000-000000000000}"/>
  <bookViews>
    <workbookView xWindow="20370" yWindow="-120" windowWidth="38640" windowHeight="15840" activeTab="2" xr2:uid="{F252B80B-3A48-4628-9B99-6B9BC32C9A4F}"/>
  </bookViews>
  <sheets>
    <sheet name="ปก" sheetId="3" r:id="rId1"/>
    <sheet name="70-MA-IT" sheetId="2" state="hidden" r:id="rId2"/>
    <sheet name="70-MA-IT-สารบัญ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________________ddd1">[1]Sheet2!$A$756:$A$764</definedName>
    <definedName name="_________________ddd10">[1]Sheet2!$B$829:$B$833</definedName>
    <definedName name="_________________ddd2">[1]Sheet2!$A$767:$A$813</definedName>
    <definedName name="_________________ddd3">[1]Sheet2!$A$817:$A$820</definedName>
    <definedName name="_________________ddd4">[2]Sheet2!$A$823:$A$826</definedName>
    <definedName name="_________________ddd5">[2]Sheet2!$A$829:$A$830</definedName>
    <definedName name="_________________ddd7">[1]Sheet2!$A$839:$A$864</definedName>
    <definedName name="_________________ddd8">[1]Sheet2!$B$817:$B$819</definedName>
    <definedName name="_________________ddd9">[1]Sheet2!$B$823:$B$826</definedName>
    <definedName name="________________ddd1">[1]Sheet2!$A$756:$A$764</definedName>
    <definedName name="________________ddd10">[1]Sheet2!$B$829:$B$833</definedName>
    <definedName name="________________ddd2">[1]Sheet2!$A$767:$A$813</definedName>
    <definedName name="________________ddd3">[1]Sheet2!$A$817:$A$820</definedName>
    <definedName name="________________ddd4">[2]Sheet2!$A$823:$A$826</definedName>
    <definedName name="________________ddd5">[2]Sheet2!$A$829:$A$830</definedName>
    <definedName name="________________ddd7">[1]Sheet2!$A$839:$A$864</definedName>
    <definedName name="________________ddd8">[1]Sheet2!$B$817:$B$819</definedName>
    <definedName name="________________ddd9">[1]Sheet2!$B$823:$B$826</definedName>
    <definedName name="_______________ddd1">[1]Sheet2!$A$756:$A$764</definedName>
    <definedName name="_______________ddd10">[1]Sheet2!$B$829:$B$833</definedName>
    <definedName name="_______________ddd2">[1]Sheet2!$A$767:$A$813</definedName>
    <definedName name="_______________ddd3">[1]Sheet2!$A$817:$A$820</definedName>
    <definedName name="_______________ddd4">[2]Sheet2!$A$823:$A$826</definedName>
    <definedName name="_______________ddd5">[2]Sheet2!$A$829:$A$830</definedName>
    <definedName name="_______________ddd7">[1]Sheet2!$A$839:$A$864</definedName>
    <definedName name="_______________ddd8">[1]Sheet2!$B$817:$B$819</definedName>
    <definedName name="_______________ddd9">[1]Sheet2!$B$823:$B$826</definedName>
    <definedName name="______________ddd1">[1]Sheet2!$A$756:$A$764</definedName>
    <definedName name="______________ddd10">[1]Sheet2!$B$829:$B$833</definedName>
    <definedName name="______________ddd2">[1]Sheet2!$A$767:$A$813</definedName>
    <definedName name="______________ddd3">[1]Sheet2!$A$817:$A$820</definedName>
    <definedName name="______________ddd4">[2]Sheet2!$A$823:$A$826</definedName>
    <definedName name="______________ddd5">[2]Sheet2!$A$829:$A$830</definedName>
    <definedName name="______________ddd7">[1]Sheet2!$A$839:$A$864</definedName>
    <definedName name="______________ddd8">[1]Sheet2!$B$817:$B$819</definedName>
    <definedName name="______________ddd9">[1]Sheet2!$B$823:$B$826</definedName>
    <definedName name="_____________ddd1">[1]Sheet2!$A$756:$A$764</definedName>
    <definedName name="_____________ddd10">[1]Sheet2!$B$829:$B$833</definedName>
    <definedName name="_____________ddd2">[1]Sheet2!$A$767:$A$813</definedName>
    <definedName name="_____________ddd3">[1]Sheet2!$A$817:$A$820</definedName>
    <definedName name="_____________ddd4">[2]Sheet2!$A$823:$A$826</definedName>
    <definedName name="_____________ddd5">[2]Sheet2!$A$829:$A$830</definedName>
    <definedName name="_____________ddd7">[1]Sheet2!$A$839:$A$864</definedName>
    <definedName name="_____________ddd8">[1]Sheet2!$B$817:$B$819</definedName>
    <definedName name="_____________ddd9">[1]Sheet2!$B$823:$B$826</definedName>
    <definedName name="____________ddd1">[1]Sheet2!$A$756:$A$764</definedName>
    <definedName name="____________ddd10">[1]Sheet2!$B$829:$B$833</definedName>
    <definedName name="____________ddd2">[1]Sheet2!$A$767:$A$813</definedName>
    <definedName name="____________ddd3">[1]Sheet2!$A$817:$A$820</definedName>
    <definedName name="____________ddd4">[2]Sheet2!$A$823:$A$826</definedName>
    <definedName name="____________ddd5">[2]Sheet2!$A$829:$A$830</definedName>
    <definedName name="____________ddd7">[1]Sheet2!$A$839:$A$864</definedName>
    <definedName name="____________ddd8">[1]Sheet2!$B$817:$B$819</definedName>
    <definedName name="____________ddd9">[1]Sheet2!$B$823:$B$826</definedName>
    <definedName name="___________ddd1">[1]Sheet2!$A$756:$A$764</definedName>
    <definedName name="___________ddd10">[1]Sheet2!$B$829:$B$833</definedName>
    <definedName name="___________ddd2">[1]Sheet2!$A$767:$A$813</definedName>
    <definedName name="___________ddd3">[1]Sheet2!$A$817:$A$820</definedName>
    <definedName name="___________ddd4">[2]Sheet2!$A$823:$A$826</definedName>
    <definedName name="___________ddd5">[2]Sheet2!$A$829:$A$830</definedName>
    <definedName name="___________ddd7">[1]Sheet2!$A$839:$A$864</definedName>
    <definedName name="___________ddd8">[1]Sheet2!$B$817:$B$819</definedName>
    <definedName name="___________ddd9">[1]Sheet2!$B$823:$B$826</definedName>
    <definedName name="__________ddd1">[1]Sheet2!$A$756:$A$764</definedName>
    <definedName name="__________ddd10">[1]Sheet2!$B$829:$B$833</definedName>
    <definedName name="__________ddd2">[1]Sheet2!$A$767:$A$813</definedName>
    <definedName name="__________ddd3">[1]Sheet2!$A$817:$A$820</definedName>
    <definedName name="__________ddd4">[2]Sheet2!$A$823:$A$826</definedName>
    <definedName name="__________ddd5">[2]Sheet2!$A$829:$A$830</definedName>
    <definedName name="__________ddd7">[1]Sheet2!$A$839:$A$864</definedName>
    <definedName name="__________ddd8">[1]Sheet2!$B$817:$B$819</definedName>
    <definedName name="__________ddd9">[1]Sheet2!$B$823:$B$826</definedName>
    <definedName name="_________ddd1">[1]Sheet2!$A$756:$A$764</definedName>
    <definedName name="_________ddd10">[1]Sheet2!$B$829:$B$833</definedName>
    <definedName name="_________ddd2">[1]Sheet2!$A$767:$A$813</definedName>
    <definedName name="_________ddd3">[1]Sheet2!$A$817:$A$820</definedName>
    <definedName name="_________ddd4">[2]Sheet2!$A$823:$A$826</definedName>
    <definedName name="_________ddd5">[2]Sheet2!$A$829:$A$830</definedName>
    <definedName name="_________ddd7">[1]Sheet2!$A$839:$A$864</definedName>
    <definedName name="_________ddd8">[1]Sheet2!$B$817:$B$819</definedName>
    <definedName name="_________ddd9">[1]Sheet2!$B$823:$B$826</definedName>
    <definedName name="________ddd1">[1]Sheet2!$A$756:$A$764</definedName>
    <definedName name="________ddd10">[1]Sheet2!$B$829:$B$833</definedName>
    <definedName name="________ddd2">[1]Sheet2!$A$767:$A$813</definedName>
    <definedName name="________ddd3">[1]Sheet2!$A$817:$A$820</definedName>
    <definedName name="________ddd4">[2]Sheet2!$A$823:$A$826</definedName>
    <definedName name="________ddd5">[2]Sheet2!$A$829:$A$830</definedName>
    <definedName name="________ddd7">[1]Sheet2!$A$839:$A$864</definedName>
    <definedName name="________ddd8">[1]Sheet2!$B$817:$B$819</definedName>
    <definedName name="________ddd9">[1]Sheet2!$B$823:$B$826</definedName>
    <definedName name="_______ddd1">[1]Sheet2!$A$756:$A$764</definedName>
    <definedName name="_______ddd10">[1]Sheet2!$B$829:$B$833</definedName>
    <definedName name="_______ddd2">[1]Sheet2!$A$767:$A$813</definedName>
    <definedName name="_______ddd3">[1]Sheet2!$A$817:$A$820</definedName>
    <definedName name="_______ddd4">[2]Sheet2!$A$823:$A$826</definedName>
    <definedName name="_______ddd5">[2]Sheet2!$A$829:$A$830</definedName>
    <definedName name="_______ddd7">[1]Sheet2!$A$839:$A$864</definedName>
    <definedName name="_______ddd8">[1]Sheet2!$B$817:$B$819</definedName>
    <definedName name="_______ddd9">[1]Sheet2!$B$823:$B$826</definedName>
    <definedName name="______ddd1">[1]Sheet2!$A$756:$A$764</definedName>
    <definedName name="______ddd10">[1]Sheet2!$B$829:$B$833</definedName>
    <definedName name="______ddd2">[1]Sheet2!$A$767:$A$813</definedName>
    <definedName name="______ddd3">[1]Sheet2!$A$817:$A$820</definedName>
    <definedName name="______ddd4">[2]Sheet2!$A$823:$A$826</definedName>
    <definedName name="______ddd5">[2]Sheet2!$A$829:$A$830</definedName>
    <definedName name="______ddd7">[1]Sheet2!$A$839:$A$864</definedName>
    <definedName name="______ddd8">[1]Sheet2!$B$817:$B$819</definedName>
    <definedName name="______ddd9">[1]Sheet2!$B$823:$B$826</definedName>
    <definedName name="_____bbb1">'[3]seminar(ปชส)'!#REF!</definedName>
    <definedName name="_____bbb2">'[3]seminar(ปชส)'!#REF!</definedName>
    <definedName name="_____bbb3">'[3]seminar(ปชส)'!#REF!</definedName>
    <definedName name="_____bbb4">'[3]seminar(ปชส)'!$A$4578:$A$4580</definedName>
    <definedName name="_____DAT1" localSheetId="1">#REF!</definedName>
    <definedName name="_____DAT1" localSheetId="2">#REF!</definedName>
    <definedName name="_____DAT1">#REF!</definedName>
    <definedName name="_____DAT2">'[4]จ่าย 49'!#REF!</definedName>
    <definedName name="_____DAT3" localSheetId="1">#REF!</definedName>
    <definedName name="_____DAT3" localSheetId="2">#REF!</definedName>
    <definedName name="_____DAT3">#REF!</definedName>
    <definedName name="_____DAT4" localSheetId="1">#REF!</definedName>
    <definedName name="_____DAT4" localSheetId="2">#REF!</definedName>
    <definedName name="_____DAT4">#REF!</definedName>
    <definedName name="_____DAT5">'[4]จ่าย 49'!#REF!</definedName>
    <definedName name="_____DAT6" localSheetId="1">#REF!</definedName>
    <definedName name="_____DAT6" localSheetId="2">#REF!</definedName>
    <definedName name="_____DAT6">#REF!</definedName>
    <definedName name="_____DAT7" localSheetId="1">#REF!</definedName>
    <definedName name="_____DAT7" localSheetId="2">#REF!</definedName>
    <definedName name="_____DAT7">#REF!</definedName>
    <definedName name="_____DAT8" localSheetId="1">#REF!</definedName>
    <definedName name="_____DAT8" localSheetId="2">#REF!</definedName>
    <definedName name="_____DAT8">#REF!</definedName>
    <definedName name="_____DAT9" localSheetId="1">#REF!</definedName>
    <definedName name="_____DAT9" localSheetId="2">#REF!</definedName>
    <definedName name="_____DAT9">#REF!</definedName>
    <definedName name="_____ddd1">[1]Sheet2!$A$756:$A$764</definedName>
    <definedName name="_____ddd10">[1]Sheet2!$B$829:$B$833</definedName>
    <definedName name="_____ddd11" localSheetId="1">#REF!</definedName>
    <definedName name="_____ddd11" localSheetId="2">#REF!</definedName>
    <definedName name="_____ddd11">#REF!</definedName>
    <definedName name="_____ddd12" localSheetId="1">#REF!</definedName>
    <definedName name="_____ddd12" localSheetId="2">#REF!</definedName>
    <definedName name="_____ddd12">#REF!</definedName>
    <definedName name="_____ddd15" localSheetId="1">#REF!</definedName>
    <definedName name="_____ddd15" localSheetId="2">#REF!</definedName>
    <definedName name="_____ddd15">#REF!</definedName>
    <definedName name="_____ddd2">[1]Sheet2!$A$767:$A$813</definedName>
    <definedName name="_____ddd22" localSheetId="1">#REF!</definedName>
    <definedName name="_____ddd22" localSheetId="2">#REF!</definedName>
    <definedName name="_____ddd22">#REF!</definedName>
    <definedName name="_____ddd23" localSheetId="1">#REF!</definedName>
    <definedName name="_____ddd23" localSheetId="2">#REF!</definedName>
    <definedName name="_____ddd23">#REF!</definedName>
    <definedName name="_____ddd3">[1]Sheet2!$A$817:$A$820</definedName>
    <definedName name="_____ddd4">[2]Sheet2!$A$823:$A$826</definedName>
    <definedName name="_____ddd5">[2]Sheet2!$A$829:$A$830</definedName>
    <definedName name="_____ddd6" localSheetId="1">#REF!</definedName>
    <definedName name="_____ddd6" localSheetId="2">#REF!</definedName>
    <definedName name="_____ddd6">#REF!</definedName>
    <definedName name="_____ddd7">[1]Sheet2!$A$839:$A$864</definedName>
    <definedName name="_____ddd8">[1]Sheet2!$B$817:$B$819</definedName>
    <definedName name="_____ddd9">[1]Sheet2!$B$823:$B$826</definedName>
    <definedName name="_____dep1" localSheetId="1">#REF!</definedName>
    <definedName name="_____dep1" localSheetId="2">#REF!</definedName>
    <definedName name="_____dep1">#REF!</definedName>
    <definedName name="_____end001" localSheetId="1">#REF!</definedName>
    <definedName name="_____end001" localSheetId="2">#REF!</definedName>
    <definedName name="_____end001">#REF!</definedName>
    <definedName name="_____end01" localSheetId="1">#REF!</definedName>
    <definedName name="_____end01" localSheetId="2">#REF!</definedName>
    <definedName name="_____end01">#REF!</definedName>
    <definedName name="____bbb1">'[3]seminar(ปชส)'!#REF!</definedName>
    <definedName name="____bbb2">'[3]seminar(ปชส)'!#REF!</definedName>
    <definedName name="____bbb3">'[3]seminar(ปชส)'!#REF!</definedName>
    <definedName name="____bbb4">'[3]seminar(ปชส)'!$A$4578:$A$4580</definedName>
    <definedName name="____DAT1" localSheetId="1">#REF!</definedName>
    <definedName name="____DAT1" localSheetId="2">#REF!</definedName>
    <definedName name="____DAT1">#REF!</definedName>
    <definedName name="____DAT2">'[5]จ่าย 49'!#REF!</definedName>
    <definedName name="____DAT3" localSheetId="1">#REF!</definedName>
    <definedName name="____DAT3" localSheetId="2">#REF!</definedName>
    <definedName name="____DAT3">#REF!</definedName>
    <definedName name="____DAT4" localSheetId="1">#REF!</definedName>
    <definedName name="____DAT4" localSheetId="2">#REF!</definedName>
    <definedName name="____DAT4">#REF!</definedName>
    <definedName name="____DAT5">'[5]จ่าย 49'!#REF!</definedName>
    <definedName name="____DAT6" localSheetId="1">#REF!</definedName>
    <definedName name="____DAT6" localSheetId="2">#REF!</definedName>
    <definedName name="____DAT6">#REF!</definedName>
    <definedName name="____DAT7" localSheetId="1">#REF!</definedName>
    <definedName name="____DAT7" localSheetId="2">#REF!</definedName>
    <definedName name="____DAT7">#REF!</definedName>
    <definedName name="____DAT8" localSheetId="1">#REF!</definedName>
    <definedName name="____DAT8" localSheetId="2">#REF!</definedName>
    <definedName name="____DAT8">#REF!</definedName>
    <definedName name="____DAT9" localSheetId="1">#REF!</definedName>
    <definedName name="____DAT9" localSheetId="2">#REF!</definedName>
    <definedName name="____DAT9">#REF!</definedName>
    <definedName name="____ddd1">[1]Sheet2!$A$756:$A$764</definedName>
    <definedName name="____ddd10">[1]Sheet2!$B$829:$B$833</definedName>
    <definedName name="____ddd11" localSheetId="1">#REF!</definedName>
    <definedName name="____ddd11" localSheetId="2">#REF!</definedName>
    <definedName name="____ddd11">#REF!</definedName>
    <definedName name="____ddd12" localSheetId="1">#REF!</definedName>
    <definedName name="____ddd12" localSheetId="2">#REF!</definedName>
    <definedName name="____ddd12">#REF!</definedName>
    <definedName name="____ddd15" localSheetId="1">#REF!</definedName>
    <definedName name="____ddd15" localSheetId="2">#REF!</definedName>
    <definedName name="____ddd15">#REF!</definedName>
    <definedName name="____ddd2">[1]Sheet2!$A$767:$A$813</definedName>
    <definedName name="____ddd22" localSheetId="1">#REF!</definedName>
    <definedName name="____ddd22" localSheetId="2">#REF!</definedName>
    <definedName name="____ddd22">#REF!</definedName>
    <definedName name="____ddd23" localSheetId="1">#REF!</definedName>
    <definedName name="____ddd23" localSheetId="2">#REF!</definedName>
    <definedName name="____ddd23">#REF!</definedName>
    <definedName name="____ddd3">[1]Sheet2!$A$817:$A$820</definedName>
    <definedName name="____ddd4">[2]Sheet2!$A$823:$A$826</definedName>
    <definedName name="____ddd5">[2]Sheet2!$A$829:$A$830</definedName>
    <definedName name="____ddd6" localSheetId="1">#REF!</definedName>
    <definedName name="____ddd6" localSheetId="2">#REF!</definedName>
    <definedName name="____ddd6">#REF!</definedName>
    <definedName name="____ddd7">[1]Sheet2!$A$839:$A$864</definedName>
    <definedName name="____ddd8">[1]Sheet2!$B$817:$B$819</definedName>
    <definedName name="____ddd9">[1]Sheet2!$B$823:$B$826</definedName>
    <definedName name="____dep1" localSheetId="1">#REF!</definedName>
    <definedName name="____dep1" localSheetId="2">#REF!</definedName>
    <definedName name="____dep1">#REF!</definedName>
    <definedName name="____end001" localSheetId="1">#REF!</definedName>
    <definedName name="____end001" localSheetId="2">#REF!</definedName>
    <definedName name="____end001">#REF!</definedName>
    <definedName name="____end01" localSheetId="1">#REF!</definedName>
    <definedName name="____end01" localSheetId="2">#REF!</definedName>
    <definedName name="____end01">#REF!</definedName>
    <definedName name="___bbb1">'[3]seminar(ปชส)'!#REF!</definedName>
    <definedName name="___bbb2">'[3]seminar(ปชส)'!#REF!</definedName>
    <definedName name="___bbb3">'[3]seminar(ปชส)'!#REF!</definedName>
    <definedName name="___bbb4">'[3]seminar(ปชส)'!$A$4578:$A$4580</definedName>
    <definedName name="___DAT1" localSheetId="1">#REF!</definedName>
    <definedName name="___DAT1" localSheetId="2">#REF!</definedName>
    <definedName name="___DAT1">#REF!</definedName>
    <definedName name="___DAT2">'[6]จ่าย 49'!#REF!</definedName>
    <definedName name="___DAT3" localSheetId="1">#REF!</definedName>
    <definedName name="___DAT3" localSheetId="2">#REF!</definedName>
    <definedName name="___DAT3">#REF!</definedName>
    <definedName name="___DAT4" localSheetId="1">#REF!</definedName>
    <definedName name="___DAT4" localSheetId="2">#REF!</definedName>
    <definedName name="___DAT4">#REF!</definedName>
    <definedName name="___DAT5">'[6]จ่าย 49'!#REF!</definedName>
    <definedName name="___DAT6" localSheetId="1">#REF!</definedName>
    <definedName name="___DAT6" localSheetId="2">#REF!</definedName>
    <definedName name="___DAT6">#REF!</definedName>
    <definedName name="___DAT7" localSheetId="1">#REF!</definedName>
    <definedName name="___DAT7" localSheetId="2">#REF!</definedName>
    <definedName name="___DAT7">#REF!</definedName>
    <definedName name="___DAT8" localSheetId="1">#REF!</definedName>
    <definedName name="___DAT8" localSheetId="2">#REF!</definedName>
    <definedName name="___DAT8">#REF!</definedName>
    <definedName name="___DAT9" localSheetId="1">#REF!</definedName>
    <definedName name="___DAT9" localSheetId="2">#REF!</definedName>
    <definedName name="___DAT9">#REF!</definedName>
    <definedName name="___ddd1">[1]Sheet2!$A$756:$A$764</definedName>
    <definedName name="___ddd10">[1]Sheet2!$B$829:$B$833</definedName>
    <definedName name="___ddd11" localSheetId="1">#REF!</definedName>
    <definedName name="___ddd11" localSheetId="2">#REF!</definedName>
    <definedName name="___ddd11">#REF!</definedName>
    <definedName name="___ddd12" localSheetId="1">#REF!</definedName>
    <definedName name="___ddd12" localSheetId="2">#REF!</definedName>
    <definedName name="___ddd12">#REF!</definedName>
    <definedName name="___ddd15" localSheetId="1">#REF!</definedName>
    <definedName name="___ddd15" localSheetId="2">#REF!</definedName>
    <definedName name="___ddd15">#REF!</definedName>
    <definedName name="___ddd2">[1]Sheet2!$A$767:$A$813</definedName>
    <definedName name="___ddd22" localSheetId="1">#REF!</definedName>
    <definedName name="___ddd22" localSheetId="2">#REF!</definedName>
    <definedName name="___ddd22">#REF!</definedName>
    <definedName name="___ddd23" localSheetId="1">#REF!</definedName>
    <definedName name="___ddd23" localSheetId="2">#REF!</definedName>
    <definedName name="___ddd23">#REF!</definedName>
    <definedName name="___ddd3">[1]Sheet2!$A$817:$A$820</definedName>
    <definedName name="___ddd4">[2]Sheet2!$A$823:$A$826</definedName>
    <definedName name="___ddd5">[2]Sheet2!$A$829:$A$830</definedName>
    <definedName name="___ddd6" localSheetId="1">#REF!</definedName>
    <definedName name="___ddd6" localSheetId="2">#REF!</definedName>
    <definedName name="___ddd6">#REF!</definedName>
    <definedName name="___ddd7">[1]Sheet2!$A$839:$A$864</definedName>
    <definedName name="___ddd8">[1]Sheet2!$B$817:$B$819</definedName>
    <definedName name="___ddd9">[1]Sheet2!$B$823:$B$826</definedName>
    <definedName name="___dep1" localSheetId="1">#REF!</definedName>
    <definedName name="___dep1" localSheetId="2">#REF!</definedName>
    <definedName name="___dep1">#REF!</definedName>
    <definedName name="___end001" localSheetId="1">#REF!</definedName>
    <definedName name="___end001" localSheetId="2">#REF!</definedName>
    <definedName name="___end001">#REF!</definedName>
    <definedName name="___end01" localSheetId="1">#REF!</definedName>
    <definedName name="___end01" localSheetId="2">#REF!</definedName>
    <definedName name="___end01">#REF!</definedName>
    <definedName name="__bbb1">'[3]seminar(ปชส)'!#REF!</definedName>
    <definedName name="__bbb2">'[3]seminar(ปชส)'!#REF!</definedName>
    <definedName name="__bbb3">'[3]seminar(ปชส)'!#REF!</definedName>
    <definedName name="__bbb4">'[3]seminar(ปชส)'!$A$4578:$A$4580</definedName>
    <definedName name="__DAT1" localSheetId="1">#REF!</definedName>
    <definedName name="__DAT1" localSheetId="2">#REF!</definedName>
    <definedName name="__DAT1">#REF!</definedName>
    <definedName name="__DAT1_1" localSheetId="1">#REF!</definedName>
    <definedName name="__DAT1_1" localSheetId="2">#REF!</definedName>
    <definedName name="__DAT1_1">#REF!</definedName>
    <definedName name="__DAT2">'[6]จ่าย 49'!#REF!</definedName>
    <definedName name="__DAT3" localSheetId="1">#REF!</definedName>
    <definedName name="__DAT3" localSheetId="2">#REF!</definedName>
    <definedName name="__DAT3">#REF!</definedName>
    <definedName name="__DAT4" localSheetId="1">#REF!</definedName>
    <definedName name="__DAT4" localSheetId="2">#REF!</definedName>
    <definedName name="__DAT4">#REF!</definedName>
    <definedName name="__DAT5">'[6]จ่าย 49'!#REF!</definedName>
    <definedName name="__DAT5_1">'[7]จ่าย 49'!#REF!</definedName>
    <definedName name="__DAT6" localSheetId="1">#REF!</definedName>
    <definedName name="__DAT6" localSheetId="2">#REF!</definedName>
    <definedName name="__DAT6">#REF!</definedName>
    <definedName name="__DAT6_1" localSheetId="1">#REF!</definedName>
    <definedName name="__DAT6_1" localSheetId="2">#REF!</definedName>
    <definedName name="__DAT6_1">#REF!</definedName>
    <definedName name="__DAT7" localSheetId="1">#REF!</definedName>
    <definedName name="__DAT7" localSheetId="2">#REF!</definedName>
    <definedName name="__DAT7">#REF!</definedName>
    <definedName name="__DAT8" localSheetId="1">#REF!</definedName>
    <definedName name="__DAT8" localSheetId="2">#REF!</definedName>
    <definedName name="__DAT8">#REF!</definedName>
    <definedName name="__DAT9" localSheetId="1">#REF!</definedName>
    <definedName name="__DAT9" localSheetId="2">#REF!</definedName>
    <definedName name="__DAT9">#REF!</definedName>
    <definedName name="__DAT9_1" localSheetId="1">#REF!</definedName>
    <definedName name="__DAT9_1" localSheetId="2">#REF!</definedName>
    <definedName name="__DAT9_1">#REF!</definedName>
    <definedName name="__ddd1">[1]Sheet2!$A$756:$A$764</definedName>
    <definedName name="__ddd10">[1]Sheet2!$B$829:$B$833</definedName>
    <definedName name="__ddd11" localSheetId="1">#REF!</definedName>
    <definedName name="__ddd11" localSheetId="2">#REF!</definedName>
    <definedName name="__ddd11">#REF!</definedName>
    <definedName name="__ddd12" localSheetId="1">#REF!</definedName>
    <definedName name="__ddd12" localSheetId="2">#REF!</definedName>
    <definedName name="__ddd12">#REF!</definedName>
    <definedName name="__ddd15" localSheetId="1">#REF!</definedName>
    <definedName name="__ddd15" localSheetId="2">#REF!</definedName>
    <definedName name="__ddd15">#REF!</definedName>
    <definedName name="__ddd2">[1]Sheet2!$A$767:$A$813</definedName>
    <definedName name="__ddd22" localSheetId="1">#REF!</definedName>
    <definedName name="__ddd22" localSheetId="2">#REF!</definedName>
    <definedName name="__ddd22">#REF!</definedName>
    <definedName name="__ddd23" localSheetId="1">#REF!</definedName>
    <definedName name="__ddd23" localSheetId="2">#REF!</definedName>
    <definedName name="__ddd23">#REF!</definedName>
    <definedName name="__ddd3">[1]Sheet2!$A$817:$A$820</definedName>
    <definedName name="__ddd4">[2]Sheet2!$A$823:$A$826</definedName>
    <definedName name="__ddd5">[2]Sheet2!$A$829:$A$830</definedName>
    <definedName name="__ddd6" localSheetId="1">#REF!</definedName>
    <definedName name="__ddd6" localSheetId="2">#REF!</definedName>
    <definedName name="__ddd6">#REF!</definedName>
    <definedName name="__ddd7">[1]Sheet2!$A$839:$A$864</definedName>
    <definedName name="__ddd8">[1]Sheet2!$B$817:$B$819</definedName>
    <definedName name="__ddd9">[1]Sheet2!$B$823:$B$826</definedName>
    <definedName name="__dep1" localSheetId="1">#REF!</definedName>
    <definedName name="__dep1" localSheetId="2">#REF!</definedName>
    <definedName name="__dep1">#REF!</definedName>
    <definedName name="__end001" localSheetId="1">#REF!</definedName>
    <definedName name="__end001" localSheetId="2">#REF!</definedName>
    <definedName name="__end001">#REF!</definedName>
    <definedName name="__end01" localSheetId="1">#REF!</definedName>
    <definedName name="__end01" localSheetId="2">#REF!</definedName>
    <definedName name="__end01">#REF!</definedName>
    <definedName name="_15525" localSheetId="1">#REF!</definedName>
    <definedName name="_15525" localSheetId="2">#REF!</definedName>
    <definedName name="_15525">#REF!</definedName>
    <definedName name="_4" localSheetId="1">#REF!</definedName>
    <definedName name="_4" localSheetId="2">#REF!</definedName>
    <definedName name="_4">#REF!</definedName>
    <definedName name="_bbb1">'[3]seminar(ปชส)'!#REF!</definedName>
    <definedName name="_bbb2">'[3]seminar(ปชส)'!#REF!</definedName>
    <definedName name="_bbb3">'[3]seminar(ปชส)'!#REF!</definedName>
    <definedName name="_bbb4">'[3]seminar(ปชส)'!$A$4578:$A$4580</definedName>
    <definedName name="_DAT1" localSheetId="1">#REF!</definedName>
    <definedName name="_DAT1" localSheetId="2">#REF!</definedName>
    <definedName name="_DAT1">#REF!</definedName>
    <definedName name="_DAT2">'[5]จ่าย 49'!#REF!</definedName>
    <definedName name="_DAT3" localSheetId="1">#REF!</definedName>
    <definedName name="_DAT3" localSheetId="2">#REF!</definedName>
    <definedName name="_DAT3">#REF!</definedName>
    <definedName name="_DAT3_1" localSheetId="1">#REF!</definedName>
    <definedName name="_DAT3_1" localSheetId="2">#REF!</definedName>
    <definedName name="_DAT3_1">#REF!</definedName>
    <definedName name="_DAT4" localSheetId="1">#REF!</definedName>
    <definedName name="_DAT4" localSheetId="2">#REF!</definedName>
    <definedName name="_DAT4">#REF!</definedName>
    <definedName name="_DAT5">'[5]จ่าย 49'!#REF!</definedName>
    <definedName name="_DAT6" localSheetId="1">#REF!</definedName>
    <definedName name="_DAT6" localSheetId="2">#REF!</definedName>
    <definedName name="_DAT6">#REF!</definedName>
    <definedName name="_DAT7" localSheetId="1">#REF!</definedName>
    <definedName name="_DAT7" localSheetId="2">#REF!</definedName>
    <definedName name="_DAT7">#REF!</definedName>
    <definedName name="_DAT8" localSheetId="1">#REF!</definedName>
    <definedName name="_DAT8" localSheetId="2">#REF!</definedName>
    <definedName name="_DAT8">#REF!</definedName>
    <definedName name="_DAT9" localSheetId="1">#REF!</definedName>
    <definedName name="_DAT9" localSheetId="2">#REF!</definedName>
    <definedName name="_DAT9">#REF!</definedName>
    <definedName name="_ddd1">[8]Sheet2!$A$756:$A$764</definedName>
    <definedName name="_ddd10">[8]Sheet2!$B$829:$B$833</definedName>
    <definedName name="_ddd11" localSheetId="1">#REF!</definedName>
    <definedName name="_ddd11" localSheetId="2">#REF!</definedName>
    <definedName name="_ddd11">#REF!</definedName>
    <definedName name="_ddd12" localSheetId="1">#REF!</definedName>
    <definedName name="_ddd12" localSheetId="2">#REF!</definedName>
    <definedName name="_ddd12">#REF!</definedName>
    <definedName name="_ddd15" localSheetId="1">#REF!</definedName>
    <definedName name="_ddd15" localSheetId="2">#REF!</definedName>
    <definedName name="_ddd15">#REF!</definedName>
    <definedName name="_ddd2">[8]Sheet2!$A$767:$A$813</definedName>
    <definedName name="_ddd22" localSheetId="1">#REF!</definedName>
    <definedName name="_ddd22" localSheetId="2">#REF!</definedName>
    <definedName name="_ddd22">#REF!</definedName>
    <definedName name="_ddd23" localSheetId="1">#REF!</definedName>
    <definedName name="_ddd23" localSheetId="2">#REF!</definedName>
    <definedName name="_ddd23">#REF!</definedName>
    <definedName name="_ddd3">[8]Sheet2!$A$817:$A$820</definedName>
    <definedName name="_ddd4">[9]Sheet2!$A$823:$A$826</definedName>
    <definedName name="_ddd5">[9]Sheet2!$A$829:$A$830</definedName>
    <definedName name="_ddd6" localSheetId="1">#REF!</definedName>
    <definedName name="_ddd6" localSheetId="2">#REF!</definedName>
    <definedName name="_ddd6">#REF!</definedName>
    <definedName name="_ddd7">[8]Sheet2!$A$839:$A$864</definedName>
    <definedName name="_ddd8">[8]Sheet2!$B$817:$B$819</definedName>
    <definedName name="_ddd9">[8]Sheet2!$B$823:$B$826</definedName>
    <definedName name="_dep1" localSheetId="1">#REF!</definedName>
    <definedName name="_dep1" localSheetId="2">#REF!</definedName>
    <definedName name="_dep1">#REF!</definedName>
    <definedName name="_end001" localSheetId="1">#REF!</definedName>
    <definedName name="_end001" localSheetId="2">#REF!</definedName>
    <definedName name="_end001">#REF!</definedName>
    <definedName name="_end01">[10]ปชส!$B$64</definedName>
    <definedName name="_xlnm._FilterDatabase" localSheetId="1" hidden="1">'70-MA-IT'!$A$4:$J$59</definedName>
    <definedName name="_xlnm._FilterDatabase" localSheetId="2" hidden="1">'70-MA-IT-สารบัญ'!$A$4:$J$53</definedName>
    <definedName name="a" localSheetId="1">#REF!</definedName>
    <definedName name="a" localSheetId="2">#REF!</definedName>
    <definedName name="a">#REF!</definedName>
    <definedName name="aa" localSheetId="1">#REF!</definedName>
    <definedName name="aa" localSheetId="2">#REF!</definedName>
    <definedName name="aa">#REF!</definedName>
    <definedName name="AAA" localSheetId="1">#REF!</definedName>
    <definedName name="AAA" localSheetId="2">#REF!</definedName>
    <definedName name="AAA">#REF!</definedName>
    <definedName name="AAA0">[10]ปชส!$B$62:$U$62</definedName>
    <definedName name="AAA00" localSheetId="1">#REF!</definedName>
    <definedName name="AAA00" localSheetId="2">#REF!</definedName>
    <definedName name="AAA00">#REF!</definedName>
    <definedName name="AAA000" localSheetId="1">#REF!</definedName>
    <definedName name="AAA000" localSheetId="2">#REF!</definedName>
    <definedName name="AAA000">#REF!</definedName>
    <definedName name="Apples" localSheetId="1">#REF!</definedName>
    <definedName name="Apples" localSheetId="2">#REF!</definedName>
    <definedName name="Apples">#REF!</definedName>
    <definedName name="Bananas" localSheetId="1">#REF!</definedName>
    <definedName name="Bananas" localSheetId="2">#REF!</definedName>
    <definedName name="Bananas">#REF!</definedName>
    <definedName name="bb">[11]CODE!$D$2:$D$38</definedName>
    <definedName name="bbb">'[3]seminar(ปชส)'!#REF!</definedName>
    <definedName name="book1" localSheetId="1">#REF!</definedName>
    <definedName name="book1" localSheetId="2">#REF!</definedName>
    <definedName name="book1">#REF!</definedName>
    <definedName name="cc" localSheetId="1">#REF!</definedName>
    <definedName name="cc" localSheetId="2">#REF!</definedName>
    <definedName name="cc">#REF!</definedName>
    <definedName name="cccc" localSheetId="1">#REF!</definedName>
    <definedName name="cccc" localSheetId="2">#REF!</definedName>
    <definedName name="cccc">#REF!</definedName>
    <definedName name="code1">[12]CODE!$A$1:$K$86</definedName>
    <definedName name="d" localSheetId="1">#REF!</definedName>
    <definedName name="d" localSheetId="2">#REF!</definedName>
    <definedName name="d">#REF!</definedName>
    <definedName name="dep" localSheetId="1">#REF!</definedName>
    <definedName name="dep" localSheetId="2">#REF!</definedName>
    <definedName name="dep">#REF!</definedName>
    <definedName name="dfgd">'[13]จ่าย 49'!#REF!</definedName>
    <definedName name="drop1" localSheetId="1">#REF!</definedName>
    <definedName name="drop1" localSheetId="2">#REF!</definedName>
    <definedName name="drop1">#REF!</definedName>
    <definedName name="Dุึ">'[14]คภ.คก. Safety People ภาคเหนือ'!#REF!</definedName>
    <definedName name="e" localSheetId="1">#REF!</definedName>
    <definedName name="e" localSheetId="2">#REF!</definedName>
    <definedName name="e">#REF!</definedName>
    <definedName name="eee">'[6]จ่าย 49'!#REF!</definedName>
    <definedName name="end" localSheetId="1">#REF!</definedName>
    <definedName name="end" localSheetId="2">#REF!</definedName>
    <definedName name="end">#REF!</definedName>
    <definedName name="END000" localSheetId="1">#REF!</definedName>
    <definedName name="END000" localSheetId="2">#REF!</definedName>
    <definedName name="END000">#REF!</definedName>
    <definedName name="f">'[13]จ่าย 49'!#REF!</definedName>
    <definedName name="fff" localSheetId="1">#REF!</definedName>
    <definedName name="fff" localSheetId="2">#REF!</definedName>
    <definedName name="fff">#REF!</definedName>
    <definedName name="for_merge" localSheetId="1">#REF!</definedName>
    <definedName name="for_merge" localSheetId="2">#REF!</definedName>
    <definedName name="for_merge">#REF!</definedName>
    <definedName name="g" localSheetId="1">#REF!</definedName>
    <definedName name="g" localSheetId="2">#REF!</definedName>
    <definedName name="g">#REF!</definedName>
    <definedName name="gg" localSheetId="1">#REF!</definedName>
    <definedName name="gg" localSheetId="2">#REF!</definedName>
    <definedName name="gg">#REF!</definedName>
    <definedName name="ggg" localSheetId="1">#REF!</definedName>
    <definedName name="ggg" localSheetId="2">#REF!</definedName>
    <definedName name="ggg">#REF!</definedName>
    <definedName name="grp_WalkMeArrows">"shp_ArrowCurved,txt_WalkMeArrows,shp_ArrowStraight"</definedName>
    <definedName name="grp_WalkMeBrace">"shp_BraceBottom,txt_WalkMeBrace,shp_BraceLeft"</definedName>
    <definedName name="iii" localSheetId="1">#REF!</definedName>
    <definedName name="iii" localSheetId="2">#REF!</definedName>
    <definedName name="iii">#REF!</definedName>
    <definedName name="job">[15]Sheet3!$A$1:$H$6</definedName>
    <definedName name="KPI_54" localSheetId="1">#REF!</definedName>
    <definedName name="KPI_54" localSheetId="2">#REF!</definedName>
    <definedName name="KPI_54">#REF!</definedName>
    <definedName name="Lemons" localSheetId="1">#REF!</definedName>
    <definedName name="Lemons" localSheetId="2">#REF!</definedName>
    <definedName name="Lemons">#REF!</definedName>
    <definedName name="lst_Fruit" localSheetId="1">#REF!</definedName>
    <definedName name="lst_Fruit" localSheetId="2">#REF!</definedName>
    <definedName name="lst_Fruit">#REF!</definedName>
    <definedName name="lst_FruitType" localSheetId="1">#REF!</definedName>
    <definedName name="lst_FruitType" localSheetId="2">#REF!</definedName>
    <definedName name="lst_FruitType">#REF!</definedName>
    <definedName name="MmExcelLinker_07FFD8C7_DAEA_4D5F_848A_ECA593FFFCD4" localSheetId="1">#REF!</definedName>
    <definedName name="MmExcelLinker_07FFD8C7_DAEA_4D5F_848A_ECA593FFFCD4" localSheetId="2">#REF!</definedName>
    <definedName name="MmExcelLinker_07FFD8C7_DAEA_4D5F_848A_ECA593FFFCD4">#REF!</definedName>
    <definedName name="MmExcelLinker_EBEA9AC1_2AEA_46B3_BFFC_98832F184FBD">[16]พันธกิจ!#REF!</definedName>
    <definedName name="new" localSheetId="1">#REF!</definedName>
    <definedName name="new" localSheetId="2">#REF!</definedName>
    <definedName name="new">#REF!</definedName>
    <definedName name="NO">[17]KPI_54!$A$1:$A$129</definedName>
    <definedName name="oil">[18]ผ6ก1!#REF!</definedName>
    <definedName name="Oranges" localSheetId="1">#REF!</definedName>
    <definedName name="Oranges" localSheetId="2">#REF!</definedName>
    <definedName name="Oranges">#REF!</definedName>
    <definedName name="p" localSheetId="1">#REF!</definedName>
    <definedName name="p" localSheetId="2">#REF!</definedName>
    <definedName name="p">#REF!</definedName>
    <definedName name="_xlnm.Print_Area" localSheetId="1">'70-MA-IT'!$A$1:$J$59</definedName>
    <definedName name="_xlnm.Print_Area" localSheetId="2">'70-MA-IT-สารบัญ'!$B$1:$J$60</definedName>
    <definedName name="_xlnm.Print_Area" localSheetId="0">ปก!$A$1:$R$24</definedName>
    <definedName name="_xlnm.Print_Titles" localSheetId="1">'70-MA-IT'!$4:$4</definedName>
    <definedName name="_xlnm.Print_Titles" localSheetId="2">'70-MA-IT-สารบัญ'!$3:$4</definedName>
    <definedName name="pui">'[19]จ่าย 49'!#REF!</definedName>
    <definedName name="q" localSheetId="1">#REF!</definedName>
    <definedName name="q" localSheetId="2">#REF!</definedName>
    <definedName name="q">#REF!</definedName>
    <definedName name="RESULT">[20]CODE!$E$2:$E$86</definedName>
    <definedName name="rr" localSheetId="1">#REF!</definedName>
    <definedName name="rr" localSheetId="2">#REF!</definedName>
    <definedName name="rr">#REF!</definedName>
    <definedName name="rrrr" localSheetId="1">#REF!</definedName>
    <definedName name="rrrr" localSheetId="2">#REF!</definedName>
    <definedName name="rrrr">#REF!</definedName>
    <definedName name="rrrrr" localSheetId="1">#REF!</definedName>
    <definedName name="rrrrr" localSheetId="2">#REF!</definedName>
    <definedName name="rrrrr">#REF!</definedName>
    <definedName name="SalesTax">0.0825</definedName>
    <definedName name="SAPBEXdnldView" hidden="1">"4DZ5B0YS6TF66GKETZJZD69TS"</definedName>
    <definedName name="SAPBEXsysID" hidden="1">"BWP"</definedName>
    <definedName name="Shipping">1.25</definedName>
    <definedName name="strategy">[20]CODE!$H$2:$H$27</definedName>
    <definedName name="sum_pv" localSheetId="1">#REF!</definedName>
    <definedName name="sum_pv" localSheetId="2">#REF!</definedName>
    <definedName name="sum_pv">#REF!</definedName>
    <definedName name="Template" localSheetId="1">#REF!</definedName>
    <definedName name="Template" localSheetId="2">#REF!</definedName>
    <definedName name="Template">#REF!</definedName>
    <definedName name="test" localSheetId="1">#REF!</definedName>
    <definedName name="test" localSheetId="2">#REF!</definedName>
    <definedName name="test">#REF!</definedName>
    <definedName name="TEST0" localSheetId="1">#REF!</definedName>
    <definedName name="TEST0" localSheetId="2">#REF!</definedName>
    <definedName name="TEST0">#REF!</definedName>
    <definedName name="TESTHKEY" localSheetId="1">#REF!</definedName>
    <definedName name="TESTHKEY" localSheetId="2">#REF!</definedName>
    <definedName name="TESTHKEY">#REF!</definedName>
    <definedName name="TESTKEYS" localSheetId="1">#REF!</definedName>
    <definedName name="TESTKEYS" localSheetId="2">#REF!</definedName>
    <definedName name="TESTKEYS">#REF!</definedName>
    <definedName name="TESTVKEY" localSheetId="1">#REF!</definedName>
    <definedName name="TESTVKEY" localSheetId="2">#REF!</definedName>
    <definedName name="TESTVKEY">#REF!</definedName>
    <definedName name="vdep">[8]Sheet2!$A$500:$A$504</definedName>
    <definedName name="vhm1115525" localSheetId="1">#REF!</definedName>
    <definedName name="vhm1115525" localSheetId="2">#REF!</definedName>
    <definedName name="vhm1115525">#REF!</definedName>
    <definedName name="view" localSheetId="1">#REF!</definedName>
    <definedName name="view" localSheetId="2">#REF!</definedName>
    <definedName name="view">#REF!</definedName>
    <definedName name="vsprj" localSheetId="1">#REF!</definedName>
    <definedName name="vsprj" localSheetId="2">#REF!</definedName>
    <definedName name="vsprj">#REF!</definedName>
    <definedName name="vsprj0">[10]ปชส!$B$4988:$B$4997</definedName>
    <definedName name="vsprj00" localSheetId="1">#REF!</definedName>
    <definedName name="vsprj00" localSheetId="2">#REF!</definedName>
    <definedName name="vsprj00">#REF!</definedName>
    <definedName name="vsprj000" localSheetId="1">#REF!</definedName>
    <definedName name="vsprj000" localSheetId="2">#REF!</definedName>
    <definedName name="vsprj000">#REF!</definedName>
    <definedName name="vvv">[11]CODE!$D$2:$D$38</definedName>
    <definedName name="w" localSheetId="1">#REF!</definedName>
    <definedName name="w" localSheetId="2">#REF!</definedName>
    <definedName name="w">#REF!</definedName>
    <definedName name="waranan" localSheetId="1">#REF!</definedName>
    <definedName name="waranan" localSheetId="2">#REF!</definedName>
    <definedName name="waranan">#REF!</definedName>
    <definedName name="x" localSheetId="1">#REF!</definedName>
    <definedName name="x" localSheetId="2">#REF!</definedName>
    <definedName name="x">#REF!</definedName>
    <definedName name="y" localSheetId="1">#REF!</definedName>
    <definedName name="y" localSheetId="2">#REF!</definedName>
    <definedName name="y">#REF!</definedName>
    <definedName name="แ">[16]พันธกิจ!#REF!</definedName>
    <definedName name="แ572" localSheetId="1">#REF!</definedName>
    <definedName name="แ572" localSheetId="2">#REF!</definedName>
    <definedName name="แ572">#REF!</definedName>
    <definedName name="ไ" localSheetId="1">#REF!</definedName>
    <definedName name="ไ" localSheetId="2">#REF!</definedName>
    <definedName name="ไ">#REF!</definedName>
    <definedName name="ก">[21]Sheet2!$B$817:$B$819</definedName>
    <definedName name="กยน5" localSheetId="1">#REF!</definedName>
    <definedName name="กยน5" localSheetId="2">#REF!</definedName>
    <definedName name="กยน5">#REF!</definedName>
    <definedName name="กลุ่มงาน">[22]ข้อมูล!$B$2:$B$13</definedName>
    <definedName name="แก้ไขสัมมนาสปา" localSheetId="1">#REF!</definedName>
    <definedName name="แก้ไขสัมมนาสปา" localSheetId="2">#REF!</definedName>
    <definedName name="แก้ไขสัมมนาสปา">#REF!</definedName>
    <definedName name="คลินิก" localSheetId="1">#REF!</definedName>
    <definedName name="คลินิก" localSheetId="2">#REF!</definedName>
    <definedName name="คลินิก">#REF!</definedName>
    <definedName name="คะแนนประเมิน">'[23]052สบค.'!$Q$5:$Q$80</definedName>
    <definedName name="จำนวน">[22]ข้อมูล!$A$2:$A$51</definedName>
    <definedName name="ดำเนินการ" localSheetId="1">#REF!</definedName>
    <definedName name="ดำเนินการ" localSheetId="2">#REF!</definedName>
    <definedName name="ดำเนินการ">#REF!</definedName>
    <definedName name="เดือน">[22]ข้อมูล!$C$2:$C$13</definedName>
    <definedName name="ตปท.ปรับ" localSheetId="1">#REF!</definedName>
    <definedName name="ตปท.ปรับ" localSheetId="2">#REF!</definedName>
    <definedName name="ตปท.ปรับ">#REF!</definedName>
    <definedName name="ตารางข้อมูลงานคุ้มครองผู้บริโภค_ภูมิภาค" localSheetId="1">#REF!</definedName>
    <definedName name="ตารางข้อมูลงานคุ้มครองผู้บริโภค_ภูมิภาค" localSheetId="2">#REF!</definedName>
    <definedName name="ตารางข้อมูลงานคุ้มครองผู้บริโภค_ภูมิภาค">#REF!</definedName>
    <definedName name="ท" localSheetId="1">#REF!</definedName>
    <definedName name="ท" localSheetId="2">#REF!</definedName>
    <definedName name="ท">#REF!</definedName>
    <definedName name="ท้องร้อง" localSheetId="1">#REF!</definedName>
    <definedName name="ท้องร้อง" localSheetId="2">#REF!</definedName>
    <definedName name="ท้องร้อง">#REF!</definedName>
    <definedName name="ทั้งประเทศ_Crosstab" localSheetId="1">#REF!</definedName>
    <definedName name="ทั้งประเทศ_Crosstab" localSheetId="2">#REF!</definedName>
    <definedName name="ทั้งประเทศ_Crosstab">#REF!</definedName>
    <definedName name="ทำเนียบสถานบริการ" localSheetId="1">#REF!</definedName>
    <definedName name="ทำเนียบสถานบริการ" localSheetId="2">#REF!</definedName>
    <definedName name="ทำเนียบสถานบริการ">#REF!</definedName>
    <definedName name="บริษัท">[22]ข้อมูล!$G$2:$G$42</definedName>
    <definedName name="ป">[12]CODE!$A$2:$A$86</definedName>
    <definedName name="ปดดเ12" localSheetId="1">#REF!</definedName>
    <definedName name="ปดดเ12" localSheetId="2">#REF!</definedName>
    <definedName name="ปดดเ12">#REF!</definedName>
    <definedName name="ปรับใหม่" localSheetId="1">#REF!</definedName>
    <definedName name="ปรับใหม่" localSheetId="2">#REF!</definedName>
    <definedName name="ปรับใหม่">#REF!</definedName>
    <definedName name="ปี">[22]ข้อมูล!$F$2:$F$11</definedName>
    <definedName name="ผ">'[24]จ่าย 49'!#REF!</definedName>
    <definedName name="ผ1ก6สปา" localSheetId="1">#REF!</definedName>
    <definedName name="ผ1ก6สปา" localSheetId="2">#REF!</definedName>
    <definedName name="ผ1ก6สปา">#REF!</definedName>
    <definedName name="เพิ่มเติม" localSheetId="1">#REF!</definedName>
    <definedName name="เพิ่มเติม" localSheetId="2">#REF!</definedName>
    <definedName name="เพิ่มเติม">#REF!</definedName>
    <definedName name="ฟ" localSheetId="1">#REF!</definedName>
    <definedName name="ฟ" localSheetId="2">#REF!</definedName>
    <definedName name="ฟ">#REF!</definedName>
    <definedName name="ภูมิภาค_Crosstab" localSheetId="1">#REF!</definedName>
    <definedName name="ภูมิภาค_Crosstab" localSheetId="2">#REF!</definedName>
    <definedName name="ภูมิภาค_Crosstab">#REF!</definedName>
    <definedName name="ม">[12]CODE!$L$2:$L$23</definedName>
    <definedName name="ไม่เอา" localSheetId="1">#REF!</definedName>
    <definedName name="ไม่เอา" localSheetId="2">#REF!</definedName>
    <definedName name="ไม่เอา">#REF!</definedName>
    <definedName name="รวม" localSheetId="1">#REF!</definedName>
    <definedName name="รวม" localSheetId="2">#REF!</definedName>
    <definedName name="รวม">#REF!</definedName>
    <definedName name="รายชื่อ">[22]ข้อมูล!$D$2:$D$42</definedName>
    <definedName name="รายละเอียดกิจกรรม">[20]CODE!$B$2:$B$38</definedName>
    <definedName name="ฤ3947" localSheetId="1">#REF!</definedName>
    <definedName name="ฤ3947" localSheetId="2">#REF!</definedName>
    <definedName name="ฤ3947">#REF!</definedName>
    <definedName name="เวรล่ะ" localSheetId="1">#REF!</definedName>
    <definedName name="เวรล่ะ" localSheetId="2">#REF!</definedName>
    <definedName name="เวรล่ะ">#REF!</definedName>
    <definedName name="สถิติ" localSheetId="1">#REF!</definedName>
    <definedName name="สถิติ" localSheetId="2">#REF!</definedName>
    <definedName name="สถิติ">#REF!</definedName>
    <definedName name="สสส">[11]CODE!$D$2:$D$38</definedName>
    <definedName name="สำนัก">[20]CODE!$D$2:$D$38</definedName>
    <definedName name="สำนัก1">[25]CODE!$M$2:$M$25</definedName>
    <definedName name="ห">'[24]จ่าย 49'!#REF!</definedName>
    <definedName name="หน่วย">[22]ข้อมูล!$E$2:$E$9</definedName>
    <definedName name="หิวมาก">'[4]จ่าย 49'!#REF!</definedName>
    <definedName name="หิวสุดๆ" localSheetId="1">#REF!</definedName>
    <definedName name="หิวสุดๆ" localSheetId="2">#REF!</definedName>
    <definedName name="หิวสุดๆ">#REF!</definedName>
    <definedName name="แหล่งงบประมาณ">[20]CODE!$C$2:$C$4</definedName>
    <definedName name="อ" localSheetId="1">#REF!</definedName>
    <definedName name="อ" localSheetId="2">#REF!</definedName>
    <definedName name="อ">#REF!</definedName>
    <definedName name="ๆ" localSheetId="1">#REF!</definedName>
    <definedName name="ๆ" localSheetId="2">#REF!</definedName>
    <definedName name="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5" i="4" l="1"/>
  <c r="E55" i="4"/>
  <c r="D55" i="4"/>
  <c r="E53" i="4"/>
  <c r="J52" i="4"/>
  <c r="E52" i="4"/>
  <c r="D52" i="4"/>
  <c r="J35" i="4"/>
  <c r="E35" i="4"/>
  <c r="D35" i="4"/>
  <c r="E32" i="4"/>
  <c r="E30" i="4"/>
  <c r="E29" i="4"/>
  <c r="J27" i="4"/>
  <c r="E27" i="4"/>
  <c r="D27" i="4"/>
  <c r="J20" i="4"/>
  <c r="E20" i="4"/>
  <c r="D20" i="4"/>
  <c r="E18" i="4"/>
  <c r="E17" i="4"/>
  <c r="J14" i="4"/>
  <c r="E14" i="4"/>
  <c r="D14" i="4"/>
  <c r="J6" i="4"/>
  <c r="E6" i="4"/>
  <c r="D6" i="4"/>
  <c r="J5" i="4"/>
  <c r="E5" i="4"/>
  <c r="D5" i="4"/>
  <c r="E22" i="2"/>
  <c r="E26" i="2"/>
  <c r="E17" i="2"/>
  <c r="E6" i="2"/>
  <c r="E20" i="2"/>
  <c r="E19" i="2"/>
  <c r="E59" i="2"/>
  <c r="E57" i="2" s="1"/>
  <c r="J57" i="2"/>
  <c r="D57" i="2"/>
  <c r="J52" i="2"/>
  <c r="E52" i="2"/>
  <c r="D52" i="2"/>
  <c r="E30" i="2"/>
  <c r="E29" i="2"/>
  <c r="J26" i="2"/>
  <c r="D26" i="2"/>
  <c r="J17" i="2"/>
  <c r="D17" i="2"/>
  <c r="D15" i="2"/>
  <c r="J6" i="2"/>
  <c r="D6" i="2"/>
  <c r="E5" i="2" l="1"/>
  <c r="J5" i="2"/>
  <c r="L1" i="2" s="1"/>
  <c r="D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Sirirat Chobkhay</author>
  </authors>
  <commentList>
    <comment ref="E19" authorId="0" shapeId="0" xr:uid="{0B85C926-8BF5-4A04-B03D-D5CB8B7A0337}">
      <text>
        <r>
          <rPr>
            <b/>
            <sz val="9"/>
            <color indexed="81"/>
            <rFont val="Tahoma"/>
          </rPr>
          <t>Sirirat Chobkhay:</t>
        </r>
        <r>
          <rPr>
            <sz val="9"/>
            <color indexed="81"/>
            <rFont val="Tahoma"/>
          </rPr>
          <t xml:space="preserve">
ระยะเวลา 9 เดือน</t>
        </r>
      </text>
    </comment>
    <comment ref="E22" authorId="0" shapeId="0" xr:uid="{B2FBFDE7-537E-45FF-9BBF-6EE5FA1A93CF}">
      <text>
        <r>
          <rPr>
            <b/>
            <sz val="9"/>
            <color indexed="81"/>
            <rFont val="Tahoma"/>
          </rPr>
          <t>Sirirat Chobkhay:</t>
        </r>
        <r>
          <rPr>
            <sz val="9"/>
            <color indexed="81"/>
            <rFont val="Tahoma"/>
          </rPr>
          <t xml:space="preserve">
ใบสั่งจ้าง 1 เดือน =498,000
สัญญา 6 เดือน = 2,554,918.15 </t>
        </r>
      </text>
    </comment>
    <comment ref="D25" authorId="0" shapeId="0" xr:uid="{2AD491E5-E5D0-42F8-90CF-20173BDCCBA1}">
      <text>
        <r>
          <rPr>
            <sz val="11"/>
            <color theme="1"/>
            <rFont val="Tahoma"/>
            <family val="2"/>
            <charset val="222"/>
            <scheme val="minor"/>
          </rPr>
          <t>Sirirat Chobkhay:
จัดซื้อปี 2568 (1 กพ. 68 - 31 ม.ค. 69) 68A00254</t>
        </r>
      </text>
    </comment>
    <comment ref="E29" authorId="0" shapeId="0" xr:uid="{A8762A19-FBDD-4D68-A647-B0E2151E0079}">
      <text>
        <r>
          <rPr>
            <b/>
            <sz val="9"/>
            <color indexed="81"/>
            <rFont val="Tahoma"/>
          </rPr>
          <t>Sirirat Chobkhay:</t>
        </r>
        <r>
          <rPr>
            <sz val="9"/>
            <color indexed="81"/>
            <rFont val="Tahoma"/>
          </rPr>
          <t xml:space="preserve">
69A00159 (5 เดือน) = 545,000
69A00361 (6 เดือน) = 652,000 </t>
        </r>
      </text>
    </comment>
    <comment ref="E30" authorId="0" shapeId="0" xr:uid="{D8DA1ABD-49DB-44FC-9FD8-9DD3F073EB9A}">
      <text>
        <r>
          <rPr>
            <b/>
            <sz val="9"/>
            <color indexed="81"/>
            <rFont val="Tahoma"/>
          </rPr>
          <t>Sirirat Chobkhay:</t>
        </r>
        <r>
          <rPr>
            <sz val="9"/>
            <color indexed="81"/>
            <rFont val="Tahoma"/>
          </rPr>
          <t xml:space="preserve">
69A00152 (5 เดือน) = 1,833,300
69A00367 (6 เดือน) = 2,199,960</t>
        </r>
      </text>
    </comment>
    <comment ref="E36" authorId="0" shapeId="0" xr:uid="{23A52501-7156-4ED0-879E-95252A510A00}">
      <text>
        <r>
          <rPr>
            <b/>
            <sz val="9"/>
            <color indexed="81"/>
            <rFont val="Tahoma"/>
          </rPr>
          <t>Sirirat Chobkhay:</t>
        </r>
        <r>
          <rPr>
            <sz val="9"/>
            <color indexed="81"/>
            <rFont val="Tahoma"/>
          </rPr>
          <t xml:space="preserve">
ระยะเวลา 8 เดือน
</t>
        </r>
      </text>
    </comment>
    <comment ref="E37" authorId="0" shapeId="0" xr:uid="{E8767191-4B6A-47B9-9E6C-D6CDE0DDCE8C}">
      <text>
        <r>
          <rPr>
            <b/>
            <sz val="9"/>
            <color indexed="81"/>
            <rFont val="Tahoma"/>
          </rPr>
          <t>Sirirat Chobkhay:</t>
        </r>
        <r>
          <rPr>
            <sz val="9"/>
            <color indexed="81"/>
            <rFont val="Tahoma"/>
          </rPr>
          <t xml:space="preserve">
ตั้งแต่วันที่ 2 มี.ค. - 30 ก.ย. 69 (เวลา 7 เดือน)</t>
        </r>
      </text>
    </comment>
    <comment ref="E39" authorId="0" shapeId="0" xr:uid="{FCB4BE53-E008-417B-8CBC-032647559C4C}">
      <text>
        <r>
          <rPr>
            <b/>
            <sz val="9"/>
            <color indexed="81"/>
            <rFont val="Tahoma"/>
            <family val="2"/>
          </rPr>
          <t>Sirirat Chobkhay:</t>
        </r>
        <r>
          <rPr>
            <sz val="9"/>
            <color indexed="81"/>
            <rFont val="Tahoma"/>
            <family val="2"/>
          </rPr>
          <t xml:space="preserve">
ระยะเวลา 11 เดือน</t>
        </r>
      </text>
    </comment>
    <comment ref="E50" authorId="0" shapeId="0" xr:uid="{F6827EC4-D461-4AA3-A6AE-74795DBE1952}">
      <text>
        <r>
          <rPr>
            <b/>
            <sz val="9"/>
            <color indexed="81"/>
            <rFont val="Tahoma"/>
          </rPr>
          <t>Sirirat Chobkhay:</t>
        </r>
        <r>
          <rPr>
            <sz val="9"/>
            <color indexed="81"/>
            <rFont val="Tahoma"/>
          </rPr>
          <t xml:space="preserve">
ระยะเวลา 11 เดือน</t>
        </r>
      </text>
    </comment>
    <comment ref="E51" authorId="0" shapeId="0" xr:uid="{3E266592-1EF3-407E-827D-5CF6E76DB771}">
      <text>
        <r>
          <rPr>
            <b/>
            <sz val="9"/>
            <color indexed="81"/>
            <rFont val="Tahoma"/>
          </rPr>
          <t>Sirirat Chobkhay:</t>
        </r>
        <r>
          <rPr>
            <sz val="9"/>
            <color indexed="81"/>
            <rFont val="Tahoma"/>
          </rPr>
          <t xml:space="preserve">
ระยะเวลา 8 เดือน</t>
        </r>
      </text>
    </comment>
    <comment ref="E58" authorId="0" shapeId="0" xr:uid="{F4B338CC-251B-4E62-B75A-8E0FF164E08E}">
      <text>
        <r>
          <rPr>
            <b/>
            <sz val="9"/>
            <color indexed="81"/>
            <rFont val="Tahoma"/>
            <family val="2"/>
          </rPr>
          <t>Sirirat Chobkhay:</t>
        </r>
        <r>
          <rPr>
            <sz val="9"/>
            <color indexed="81"/>
            <rFont val="Tahoma"/>
            <family val="2"/>
          </rPr>
          <t xml:space="preserve">
ระยะเวลา 10 เดือน 14 วัน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Sirirat Chobkhay</author>
  </authors>
  <commentList>
    <comment ref="E17" authorId="0" shapeId="0" xr:uid="{5A69DA03-D49D-4C9C-A0F4-992CDFBC4199}">
      <text>
        <r>
          <rPr>
            <b/>
            <sz val="9"/>
            <color indexed="81"/>
            <rFont val="Tahoma"/>
          </rPr>
          <t>Sirirat Chobkhay:</t>
        </r>
        <r>
          <rPr>
            <sz val="9"/>
            <color indexed="81"/>
            <rFont val="Tahoma"/>
          </rPr>
          <t xml:space="preserve">
69A00159 (5 เดือน) = 545,000
69A00361 (6 เดือน) = 652,000 </t>
        </r>
      </text>
    </comment>
    <comment ref="E18" authorId="0" shapeId="0" xr:uid="{B683898E-826C-4DB2-B954-D686D5EE29D7}">
      <text>
        <r>
          <rPr>
            <b/>
            <sz val="9"/>
            <color indexed="81"/>
            <rFont val="Tahoma"/>
          </rPr>
          <t>Sirirat Chobkhay:</t>
        </r>
        <r>
          <rPr>
            <sz val="9"/>
            <color indexed="81"/>
            <rFont val="Tahoma"/>
          </rPr>
          <t xml:space="preserve">
69A00152 (5 เดือน) = 1,833,300
69A00367 (6 เดือน) = 2,199,960</t>
        </r>
      </text>
    </comment>
    <comment ref="E29" authorId="0" shapeId="0" xr:uid="{10C0DE7E-9D3E-4650-B121-0094D499ED3E}">
      <text>
        <r>
          <rPr>
            <b/>
            <sz val="9"/>
            <color indexed="81"/>
            <rFont val="Tahoma"/>
          </rPr>
          <t>Sirirat Chobkhay:</t>
        </r>
        <r>
          <rPr>
            <sz val="9"/>
            <color indexed="81"/>
            <rFont val="Tahoma"/>
          </rPr>
          <t xml:space="preserve">
ระยะเวลา 9 เดือน</t>
        </r>
      </text>
    </comment>
    <comment ref="E32" authorId="0" shapeId="0" xr:uid="{F5A4B823-5846-4505-9ABD-E6DA0A0A1264}">
      <text>
        <r>
          <rPr>
            <b/>
            <sz val="9"/>
            <color indexed="81"/>
            <rFont val="Tahoma"/>
          </rPr>
          <t>Sirirat Chobkhay:</t>
        </r>
        <r>
          <rPr>
            <sz val="9"/>
            <color indexed="81"/>
            <rFont val="Tahoma"/>
          </rPr>
          <t xml:space="preserve">
ใบสั่งจ้าง 1 เดือน =498,000
สัญญา 6 เดือน = 2,554,918.15 </t>
        </r>
      </text>
    </comment>
    <comment ref="E39" authorId="0" shapeId="0" xr:uid="{DC5C0FDD-C72D-4E6D-84A0-ADDA38CA05E8}">
      <text>
        <r>
          <rPr>
            <b/>
            <sz val="9"/>
            <color indexed="81"/>
            <rFont val="Tahoma"/>
          </rPr>
          <t>Sirirat Chobkhay:</t>
        </r>
        <r>
          <rPr>
            <sz val="9"/>
            <color indexed="81"/>
            <rFont val="Tahoma"/>
          </rPr>
          <t xml:space="preserve">
ระยะเวลา 8 เดือน
</t>
        </r>
      </text>
    </comment>
    <comment ref="E41" authorId="0" shapeId="0" xr:uid="{ED6F5DF9-84C7-460C-83C3-48D97CD76B3C}">
      <text>
        <r>
          <rPr>
            <b/>
            <sz val="9"/>
            <color indexed="81"/>
            <rFont val="Tahoma"/>
            <family val="2"/>
          </rPr>
          <t>Sirirat Chobkhay:</t>
        </r>
        <r>
          <rPr>
            <sz val="9"/>
            <color indexed="81"/>
            <rFont val="Tahoma"/>
            <family val="2"/>
          </rPr>
          <t xml:space="preserve">
ระยะเวลา 11 เดือน</t>
        </r>
      </text>
    </comment>
    <comment ref="E49" authorId="0" shapeId="0" xr:uid="{2D387F59-630C-46C0-86B4-304AC8261AF4}">
      <text>
        <r>
          <rPr>
            <b/>
            <sz val="9"/>
            <color indexed="81"/>
            <rFont val="Tahoma"/>
          </rPr>
          <t>Sirirat Chobkhay:</t>
        </r>
        <r>
          <rPr>
            <sz val="9"/>
            <color indexed="81"/>
            <rFont val="Tahoma"/>
          </rPr>
          <t xml:space="preserve">
ระยะเวลา 11 เดือน</t>
        </r>
      </text>
    </comment>
    <comment ref="E50" authorId="0" shapeId="0" xr:uid="{9F82182E-A802-4CEB-A6E0-1A2278CEE67F}">
      <text>
        <r>
          <rPr>
            <b/>
            <sz val="9"/>
            <color indexed="81"/>
            <rFont val="Tahoma"/>
          </rPr>
          <t>Sirirat Chobkhay:</t>
        </r>
        <r>
          <rPr>
            <sz val="9"/>
            <color indexed="81"/>
            <rFont val="Tahoma"/>
          </rPr>
          <t xml:space="preserve">
ระยะเวลา 8 เดือน</t>
        </r>
      </text>
    </comment>
  </commentList>
</comments>
</file>

<file path=xl/sharedStrings.xml><?xml version="1.0" encoding="utf-8"?>
<sst xmlns="http://schemas.openxmlformats.org/spreadsheetml/2006/main" count="589" uniqueCount="195">
  <si>
    <t>เอกสารประกอบรายการ MA/ดำเนินงาน IT ประจำปี 2570 (กรรมาธิการ)</t>
  </si>
  <si>
    <t>ลำดับ</t>
  </si>
  <si>
    <t>ชื่อโครงการที่จะจัดซื้อจัดจ้าง / รายการ</t>
  </si>
  <si>
    <t>ประเภท</t>
  </si>
  <si>
    <t>งบประมาณปี 69</t>
  </si>
  <si>
    <t>ร่าง พ.ร.บ.ปี 70</t>
  </si>
  <si>
    <t xml:space="preserve">พ.ร.บ. 69
</t>
  </si>
  <si>
    <t xml:space="preserve">เลขที่สัญญาปี </t>
  </si>
  <si>
    <t xml:space="preserve">วงเงินตาม สญ. </t>
  </si>
  <si>
    <t>ระยะเวลาดำเนินการ</t>
  </si>
  <si>
    <t>ใบเสนอราคา</t>
  </si>
  <si>
    <t>ร่าง TOR</t>
  </si>
  <si>
    <t>MA-IT</t>
  </si>
  <si>
    <t>รวมทั้งสิ้น</t>
  </si>
  <si>
    <t>2</t>
  </si>
  <si>
    <t>เช่าอุปกรณ์ป้องกันภัยคุกคามเครือข่ายขั้นสูง  (Next Generation Firewall) สำหรับให้บริการงาน VPN และระบบงานภายในสำนักงาน</t>
  </si>
  <si>
    <t>69A00070</t>
  </si>
  <si>
    <t>12 เดือน (1 ตค.68 - 30กย.69)</t>
  </si>
  <si>
    <t>3</t>
  </si>
  <si>
    <t>เช่าระบบสำหรับบริหารจัดการเครือข่าย เพื่อกระจายภาระงานทางระบบเครือข่ายแบบ Automatic</t>
  </si>
  <si>
    <t>69A00038</t>
  </si>
  <si>
    <t>4</t>
  </si>
  <si>
    <t>เช่าบริการสัญญาณอินเตอร์เน็ตแบบองค์กร (Backup Link)</t>
  </si>
  <si>
    <t>69A00085</t>
  </si>
  <si>
    <t>5</t>
  </si>
  <si>
    <t>เช่าบริการสัญญาณอินเตอร์เน็ตแบบองค์กร</t>
  </si>
  <si>
    <t>69A00042</t>
  </si>
  <si>
    <t>6</t>
  </si>
  <si>
    <t>เช่าบริการสัญญาณอินเตอร์เน็ตแบบองค์กร สำหรับรองรับภาระงานบุคลากรของ สปสช.</t>
  </si>
  <si>
    <t>69A00100</t>
  </si>
  <si>
    <t>7</t>
  </si>
  <si>
    <t>เช่าบริการอินเตอร์เน็ตสำหรับ สปสช. เขต 12 แห่ง</t>
  </si>
  <si>
    <t>69A00022</t>
  </si>
  <si>
    <t>8</t>
  </si>
  <si>
    <t>จ้างบำรุงรักษาระบบคอมพิวเตอร์เครือข่ายและอุปกรณ์คอมพิวเตอร์เครือข่าย (MA Network)</t>
  </si>
  <si>
    <t>69A00160</t>
  </si>
  <si>
    <t>9</t>
  </si>
  <si>
    <t>จ้างบำรุงรักษาเครื่องคอมแม่ข่ายและอุปกรณ์คอมแม่ข่าย (MA Server)</t>
  </si>
  <si>
    <t>69A00157</t>
  </si>
  <si>
    <t>√</t>
  </si>
  <si>
    <t>12</t>
  </si>
  <si>
    <t>ซื้อบริการต่ออายุสมาชิกโปรแกรมลิขสิทธิ์ซอฟต์แวร์ Firewall เชื่อมต่อ Cloud ภาครัฐ</t>
  </si>
  <si>
    <t>69A00024</t>
  </si>
  <si>
    <t>13</t>
  </si>
  <si>
    <t>อุปกรณ์ป้องกันและรักษาความปลอดภัยของระบบจดหมายอิเล็กทรอนิกส์สำหรับระบบสารสนเทศ สปสช. (Mail Gateway for NHSO Application)</t>
  </si>
  <si>
    <t>68A00167
69A00219</t>
  </si>
  <si>
    <t>15</t>
  </si>
  <si>
    <t>ซื้อบริการต่ออายุสมาชิกโปรแกรมลิขสิทธิ์ซอฟต์แวร์ API Gateway</t>
  </si>
  <si>
    <t>68A00333
69A00366</t>
  </si>
  <si>
    <t>16</t>
  </si>
  <si>
    <t>ซื้อบริการต่ออายุระบบลายมือชื่ออิเล็กทรอนิกส์ (Digital Signature)</t>
  </si>
  <si>
    <t>69A00018</t>
  </si>
  <si>
    <t>17</t>
  </si>
  <si>
    <t>19</t>
  </si>
  <si>
    <t>ซื้อบริการต่ออายุสมาชิกโปรแกรมซอฟต์แวร์ลิขสิทธิ์ SAP</t>
  </si>
  <si>
    <t>69A00003</t>
  </si>
  <si>
    <t>20</t>
  </si>
  <si>
    <t>จัดซื้อใบรับรองความปลอดภัยทางอิเล็คทรอนิกส์ (SSL)</t>
  </si>
  <si>
    <t>69A00089</t>
  </si>
  <si>
    <t>ซื้อลิขสิทธิ์ระบบป้องกันการเข้าถึงระบบเครือข่ายภายใน สปสช.</t>
  </si>
  <si>
    <t>21</t>
  </si>
  <si>
    <t>จ้างบำรุงรักษาอุปกรณ์ภายในศูนย์สารสนเทศ MA NHSO Data Center</t>
  </si>
  <si>
    <t>69A00040</t>
  </si>
  <si>
    <t>22</t>
  </si>
  <si>
    <t>จ้างเหมาบำรุงรักษาระบบฐานข้อมูล (Outsource Database Administrator)</t>
  </si>
  <si>
    <t>69A00005</t>
  </si>
  <si>
    <t>23</t>
  </si>
  <si>
    <t>จ้างเหมาบำรุงรักษาระบบคอมพิวเตอร์เครือข่าย (Outsource Network)</t>
  </si>
  <si>
    <t>69A00159
69A00361</t>
  </si>
  <si>
    <t>24</t>
  </si>
  <si>
    <t>จ้างเหมาบำรุงรักษาระบบคอมพิวเตอร์แม่ข่าย (Outsource System)</t>
  </si>
  <si>
    <t>69A00152
69A00367</t>
  </si>
  <si>
    <t>25</t>
  </si>
  <si>
    <t>เช่าระบบดิจิทัลสนับสนุนงานภายใน (Smart Digital Office Service)</t>
  </si>
  <si>
    <t>69A00273</t>
  </si>
  <si>
    <t>จ้างบำรุงรักษาอุปกรณ์เครื่องสำรองไฟฟ้า UPS ห้อง Datacenter</t>
  </si>
  <si>
    <t>69A00150</t>
  </si>
  <si>
    <t>5 เดือน (21 ตค.68 - 17กพ.69)</t>
  </si>
  <si>
    <t>27</t>
  </si>
  <si>
    <t>จ้างเหมาบำรุงรักษาระบบศูนย์เรียนรู้และสื่อสารสุขภาพ สปสช. NHSO Health Learning &amp; Media Center</t>
  </si>
  <si>
    <t>69A00043</t>
  </si>
  <si>
    <t>28</t>
  </si>
  <si>
    <t>จ้างเหมาบำรุงรักษาโปรแกรม Sabuy</t>
  </si>
  <si>
    <t>69A00009</t>
  </si>
  <si>
    <t>29</t>
  </si>
  <si>
    <t>จ้างเหมาบำรุงรักษาระบบบริหารการเบิกจ่ายเงินกองทุนหลักประกันสุขภาพแห่งชาติ ด้วยระบบดิจิทัล (Smart money transfer User Interface)</t>
  </si>
  <si>
    <t>69A00039</t>
  </si>
  <si>
    <t>30</t>
  </si>
  <si>
    <t>จ้างเหมาบำรุงรักษาระบบเว็บไซต์หลักของสำนักงานหลักประกันสุขภาพแห่งชาติตามมาตรฐานของเว็บไซต์ภาครัฐ (ภาษาไทย)</t>
  </si>
  <si>
    <t>69A00306</t>
  </si>
  <si>
    <t>จ้างพัฒนาเว็บไซต์สำนักงานหลักประกันสุขภาพแห่งชาติ เขต 1-13 ตามมาตราฐานเว็บไซต์ภาครัฐ</t>
  </si>
  <si>
    <t>69A00351</t>
  </si>
  <si>
    <t>32</t>
  </si>
  <si>
    <t>จ้างเหมาบำรุงรักษาระบบประมวลผล ธุรกรรมการเบิกจ่าย (National Clearing House)</t>
  </si>
  <si>
    <t>69A00115</t>
  </si>
  <si>
    <t>33</t>
  </si>
  <si>
    <t>จ้างเหมาบำรุงรักษาระบบสารสนเทศยาและเวชภัณฑ์</t>
  </si>
  <si>
    <t>69A00138</t>
  </si>
  <si>
    <t>34</t>
  </si>
  <si>
    <t>จ้างเหมาบำรุงรักษาระบบบูรณาการติดตามข้อมูลการจ่ายค่าบริการทางการแพทย์ (Seamless for DMIS) และระบบชดเชยค่าบริการทางการแพทย์เจ็บป่วยฉุกเฉินวิกฤติมีสิทธิทุกที่ (UCEP)</t>
  </si>
  <si>
    <t>69A00045</t>
  </si>
  <si>
    <t>35</t>
  </si>
  <si>
    <t>จ้างเหมาบำรุงรักษาระบบเบิกจ่าย</t>
  </si>
  <si>
    <t>69A00073</t>
  </si>
  <si>
    <t>36</t>
  </si>
  <si>
    <t>จ้างเหมาบำรุงรักษาระบบงานขึ้นทะเบียน</t>
  </si>
  <si>
    <t>69A00088</t>
  </si>
  <si>
    <t>37</t>
  </si>
  <si>
    <t>จ้างเหมาบำรุงรักษาระบบสารสนเทศเพื่อการชดเชยโรคเฉพาะ</t>
  </si>
  <si>
    <t>69A00046</t>
  </si>
  <si>
    <t>38</t>
  </si>
  <si>
    <t>บำรุงรักษาและปรับปรุงโปรแกรมสำหรับการตรวจวัดและวิเคราะห์ขนาดของหลอดเลอดหัวใจ โดยสามารถหาอัตราการตีบของหลอดเลือหัวใจชนิดติดตั้งแบบเซิร์ฟเวอร์ (Quantitative Coronary Analysis : QCA)</t>
  </si>
  <si>
    <t>จ้างเหมาบำรุงรักษาระบบส่งข้อมูลสำหรับเบิกจ่าย NHSO Digital Platform</t>
  </si>
  <si>
    <t>จ้างเหมาบำรุงรักษาระบบ SAP (ABAP_ Consultant) และปรับปรุงระบบรายงานที่เชื่อมต่อกับระบบ SAP</t>
  </si>
  <si>
    <t>69A00028</t>
  </si>
  <si>
    <t>จ้างเหมาบำรุงรักษาระบบประมวลผลข้อมูลกลาง (Outsource DBO)</t>
  </si>
  <si>
    <t>69A00023</t>
  </si>
  <si>
    <t>จ้างเหมาบำรุงรักษาระบบบริหารจัดการข้อมูลส่วนบุคคลตามมาตรฐานระดับสากล ของสำนักงานหลักประกันสุขภาพแห่งชาติ ให้เป็นไปตามพระราชบัญญัติคุ้มครองข้อมูลส่วนบุคคล พ.ศ. 2562 (จ้างเหมาบำรุงรักษาระบบบริหารจัดการข้อมูลส่วนบุคคลให้เป็นไปตามพระราชบัญญัติคุ้มครองข้อมูลส่วนบุคคล พ.ศ. 2562 ของสำนักงานหลักประกันสุขภาพแห่งชาติ)</t>
  </si>
  <si>
    <t>69A00010</t>
  </si>
  <si>
    <t>เช่าบริการระบบกำกับติดตามและเฝ้าระวัง ระบบโครงสร้างพื้นฐานเทคโนโลยีสารสนเทศ (Digital Monitoring)</t>
  </si>
  <si>
    <t>69A00137</t>
  </si>
  <si>
    <t>เช่าระบบตรวจจับการเปลี่ยนแปลงของไฟล์สำคัญ เพื่อป้องกันภัยคุกคามด้านความปลอดภัย (File Integrity Monitoring : FIM)</t>
  </si>
  <si>
    <t>69A00313</t>
  </si>
  <si>
    <t>จ้างเหมาบริการบำรุงรักษาและวิเคราะห์ระบบเก็บข้อมูลจราจรคอมพิวเตอร์ขั้นสูง (CSOC) สำนักงานหลักประกันสุขภาพแห่งชาติ</t>
  </si>
  <si>
    <t>69A00122</t>
  </si>
  <si>
    <t>จ้างเหมาบริการบำรุงรักษาระบบงานด้านความมั่นคงปลอดภัยสารสนเทศ สำนักงานหลักประกันสุขภาพแห่งชาติ</t>
  </si>
  <si>
    <t>69A00007</t>
  </si>
  <si>
    <t>ซื้อบริการต่ออายุสมาชิกโปรแกรมซอฟต์แวร์ลิขสิทธิ์ สำหรับตรวจสอบช่องโหว่ความปลอดภัยสารสนเทศระบบงานโครงสร้างพื้นฐาน (Rapid7)</t>
  </si>
  <si>
    <t xml:space="preserve">ซื้อบริการต่ออายุสมาชิกโปรแกรมลิขสิทธิ์ซอฟต์แวร์ระบบ Database Application Monitoring </t>
  </si>
  <si>
    <t>เช่าอุปกรณ์เพื่อรองรับโครงการการพิสูจน์และยืนยันตัวตนผู้รับบริการ ในพื้นที่ชนบท ไม่มีสัญญาณ internet (Off-line Authentication) สำนักงานหลักประกันสุขภาพแห่งชาติ (สปสช.)</t>
  </si>
  <si>
    <t>69A00164</t>
  </si>
  <si>
    <t>10 เดือน (17 พย.68 - 30กย.69)</t>
  </si>
  <si>
    <t>จ้างเหมาบำรุงรักษาสนับสนุนทางด้านเทคนิคสารสนเทศ (Outsource IT Support)</t>
  </si>
  <si>
    <t>69A00025
69A00158</t>
  </si>
  <si>
    <t>1</t>
  </si>
  <si>
    <t>2. เทคโนโลยีปัญญาประดิษฐ์ (AI)</t>
  </si>
  <si>
    <t>เช่าระบบบริการข้อมูลโดยใช้เทคโนโลยีปัญญาประดิษฐ์ (Intelligent Data Service) สำหรับบริการภายในองค์กร</t>
  </si>
  <si>
    <t>10</t>
  </si>
  <si>
    <t>11</t>
  </si>
  <si>
    <t>14</t>
  </si>
  <si>
    <t>18</t>
  </si>
  <si>
    <t>26</t>
  </si>
  <si>
    <t>31</t>
  </si>
  <si>
    <t>จ้างเหมาบำรุงรักษาระบบข้อมูลและประมวลผลระบบรายงานการเงินบริหารและรายงานการเงินกองทุน (SAP-BO)</t>
  </si>
  <si>
    <t>69A00132</t>
  </si>
  <si>
    <t>กระทรวงสาธารณสุข</t>
  </si>
  <si>
    <t>สำนักงานหลักประกันสุขภาพแห่งชาติ</t>
  </si>
  <si>
    <t>รายการงบ MA-IT</t>
  </si>
  <si>
    <t>คณะอนุกรรมาธิการฝึกอบรม สัมมนา ประชาสัมพันธ์ ค่าจ้างเหมาบริการ ค่าจ้างที่ปรึกษา  
 ค่าเช่า ค่าใช้จ่ายในการเดินทางไปราชการต่างประเทศ งบดำเนินงาน งบเงินอุดหนุน และงบรายจ่ายอื่น</t>
  </si>
  <si>
    <t>ในคณะกรรมาธิการวิสามัญพิจารณาร่างพระราชบัญญัติ</t>
  </si>
  <si>
    <t>สภาผู้แทนราษฎร</t>
  </si>
  <si>
    <t>ประกอบการพิจารณางบประมาณรายจ่ายประจำปีงบประมาณ พ.ศ. 2570</t>
  </si>
  <si>
    <t>งบประมาณรายจ่ายประจำปีงบประมาณ พ.ศ. 2570</t>
  </si>
  <si>
    <t xml:space="preserve">เอกสาร Inhand </t>
  </si>
  <si>
    <t xml:space="preserve">69A00330
68A00317
ใบสั่งซื้อ
</t>
  </si>
  <si>
    <t xml:space="preserve">ซื้อบริการต่ออายุสมาชิกโปรแกรมสื่อสารประชาสัมพันธ์ผ่าน Line Official Account สปสช. </t>
  </si>
  <si>
    <r>
      <rPr>
        <b/>
        <sz val="18"/>
        <color rgb="FF0000CC"/>
        <rFont val="TH SarabunPSK"/>
        <family val="2"/>
      </rPr>
      <t>1. ค่าเช่าบริการคลาวด์</t>
    </r>
    <r>
      <rPr>
        <b/>
        <sz val="18"/>
        <color rgb="FF0000FF"/>
        <rFont val="TH SarabunPSK"/>
        <family val="2"/>
      </rPr>
      <t xml:space="preserve"> 
</t>
    </r>
    <r>
      <rPr>
        <b/>
        <sz val="18"/>
        <color rgb="FFFF0000"/>
        <rFont val="TH SarabunPSK"/>
        <family val="2"/>
      </rPr>
      <t>(เดิม ค่าเช่าเครือข่าย/MA แม่ข่าย)</t>
    </r>
  </si>
  <si>
    <r>
      <t>3. ลิขสิทธิ์โปรแกรม (License)</t>
    </r>
    <r>
      <rPr>
        <b/>
        <sz val="18"/>
        <color rgb="FFFF0000"/>
        <rFont val="TH SarabunPSK"/>
        <family val="2"/>
      </rPr>
      <t xml:space="preserve"> (เดิม ลิขสิทธิ์โปรแกรม)</t>
    </r>
  </si>
  <si>
    <r>
      <t>4. บำรุงรักษาและดูแลระบบดิจิทัล (MA System)</t>
    </r>
    <r>
      <rPr>
        <b/>
        <sz val="18"/>
        <color rgb="FFFF0000"/>
        <rFont val="TH SarabunPSK"/>
        <family val="2"/>
      </rPr>
      <t xml:space="preserve"> (เดิม MA โปรแกรมประยุกต์)</t>
    </r>
  </si>
  <si>
    <r>
      <t xml:space="preserve">5. ความมั่นคงปลอดภัยของระบบดิจิทัล (Security) </t>
    </r>
    <r>
      <rPr>
        <b/>
        <sz val="18"/>
        <color rgb="FFFF0000"/>
        <rFont val="TH SarabunPSK"/>
        <family val="2"/>
      </rPr>
      <t>(ความปลอดภัยของระบบสารสนเทศ)</t>
    </r>
  </si>
  <si>
    <r>
      <t xml:space="preserve">6. สนับสนุนงานด้านดิจิทัล (Tech Service) </t>
    </r>
    <r>
      <rPr>
        <b/>
        <sz val="18"/>
        <color rgb="FFFF0000"/>
        <rFont val="TH SarabunPSK"/>
        <family val="2"/>
      </rPr>
      <t>(เดิม สนับสนุนผู้ใช้งาน IT)</t>
    </r>
  </si>
  <si>
    <t>12 เดือน 
(1 ตค.68 - 30กย.69)</t>
  </si>
  <si>
    <t>11 เดือน 
(25 พ.ย.68 - 30กย.69)</t>
  </si>
  <si>
    <t>11 เดือน 
(29 ตค.68 - 30กย.69)</t>
  </si>
  <si>
    <t>สญ1: 12 เดือน 
(2 มค.68-31ธค.68)
สญ2: 9 เดือน 
(1 มค.69-30กย.69)</t>
  </si>
  <si>
    <t>ระยะเวลา 1 ปี 
(11 กพ.68-10 กพ.69)
ระยะเวลา 1 ปี
 (1 เมย.69-31 มีค.70)</t>
  </si>
  <si>
    <t>12 เดือน
 (1 ตค.68 - 30กย.69)</t>
  </si>
  <si>
    <t xml:space="preserve">4 เดือน
 (11 ก.พ.69-11พ.ค.69)
12 เดือน 
(1 มีค.68- 28 กพ.69)
1 เดือน
 (1 มีค.69- 31 มี.ค.69)
</t>
  </si>
  <si>
    <t>5 เดือน 
(3 พย.68 - 31มีค.69)
6 เดือน 
(25 เม.ย.69 - 30 ก.ย.69)</t>
  </si>
  <si>
    <t>9 เดือน 
(5 มค.69 - 30 ก.ย.69)</t>
  </si>
  <si>
    <t>12 เดือน 
(7 ตค.68 - 30กย.69)</t>
  </si>
  <si>
    <t>6 เดือน
 (25 กพ.69 - 30กย.69)</t>
  </si>
  <si>
    <t>12 เดือน 
(10 ตค.68 - 30กย.69)</t>
  </si>
  <si>
    <t>12 เดือน 
(16 ตค.68 - 30กย.69)</t>
  </si>
  <si>
    <t>12 เดือน 
(8 ตค.68 - 30กย.69)</t>
  </si>
  <si>
    <t>12 เดือน 
(9 ตค.68 - 30กย.69)</t>
  </si>
  <si>
    <t>12 เดือน 
( ตค.68 - 30กย.69)</t>
  </si>
  <si>
    <t>11 เดือน 
(1 พย.68 - 30กย.69)</t>
  </si>
  <si>
    <t>8 เดือน 
(2 ก.พ 69 - 30กย.69)</t>
  </si>
  <si>
    <t>12 เดือน
 (7 ตค.68 - 30กย.69)</t>
  </si>
  <si>
    <t>2 เดือน 
(7 ตค.68 - 30พย.68)
10 เดือน 
(7 ธค.68 - 30กย.69)</t>
  </si>
  <si>
    <t>ตัวคุม</t>
  </si>
  <si>
    <t>ลำดับเดิม</t>
  </si>
  <si>
    <t>วงเงินตาม สญ. 69</t>
  </si>
  <si>
    <t>1.ค่าเช่าเครือข่าย</t>
  </si>
  <si>
    <t xml:space="preserve">2.เครื่องแม่ข่าย </t>
  </si>
  <si>
    <t>3.บำรุงรักษาฐานข้อมูล</t>
  </si>
  <si>
    <t>4.ลิขสิทธิโปรแกรม</t>
  </si>
  <si>
    <t>5.โปรแกรมประยุกต์</t>
  </si>
  <si>
    <t xml:space="preserve">6. สนับสนุนงานด้านดิจิทัล (Tech Service) </t>
  </si>
  <si>
    <t>6.สนับสนุนผู้ใช้สารสนเทศ</t>
  </si>
  <si>
    <t>7.ความปลอดภัยของระบบสารสนเทศ</t>
  </si>
  <si>
    <t xml:space="preserve">4 เดือน (11 ก.พ.69-11พ.ค.69)
12 เดือน (1 มีค.68- 28 กพ.69)
1 เดือน (1 มีค.69- 31 มี.ค.69)
</t>
  </si>
  <si>
    <t>5 เดือน (3 พย.68 - 31มีค.69)
6 เดือน (25 เม.ย.69 - 30 ก.ย.69)</t>
  </si>
  <si>
    <t>สญ1: 12 เดือน (2 มค.68-31ธค.68)
สญ2: 9 เดือน (1 มค.69-30กย.69)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</si>
</sst>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4"/>
      <name val="TH SarabunPSK"/>
      <family val="2"/>
    </font>
    <font>
      <b/>
      <sz val="18"/>
      <name val="TH SarabunPSK"/>
      <family val="2"/>
    </font>
    <font>
      <b/>
      <sz val="18"/>
      <color theme="1"/>
      <name val="TH SarabunPSK"/>
      <family val="2"/>
    </font>
    <font>
      <sz val="10"/>
      <name val="Arial"/>
      <family val="2"/>
    </font>
    <font>
      <sz val="11"/>
      <color rgb="FF000000"/>
      <name val="Tahoma"/>
      <family val="2"/>
      <charset val="222"/>
      <scheme val="minor"/>
    </font>
    <font>
      <sz val="11"/>
      <color theme="9" tint="-0.249977111117893"/>
      <name val="Tahoma"/>
      <family val="2"/>
      <charset val="222"/>
      <scheme val="minor"/>
    </font>
    <font>
      <b/>
      <sz val="22"/>
      <color rgb="FFFF0000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8"/>
      <color theme="9" tint="-0.249977111117893"/>
      <name val="TH SarabunPSK"/>
      <family val="2"/>
    </font>
    <font>
      <b/>
      <sz val="9"/>
      <color indexed="81"/>
      <name val="Tahoma"/>
    </font>
    <font>
      <sz val="9"/>
      <color indexed="81"/>
      <name val="Tahoma"/>
    </font>
    <font>
      <b/>
      <sz val="26"/>
      <color indexed="10"/>
      <name val="TH Sarabun New"/>
      <family val="2"/>
    </font>
    <font>
      <sz val="26"/>
      <name val="TH Sarabun New"/>
      <family val="2"/>
    </font>
    <font>
      <sz val="26"/>
      <color rgb="FFFF0000"/>
      <name val="TH Sarabun New"/>
      <family val="2"/>
    </font>
    <font>
      <b/>
      <sz val="26"/>
      <name val="TH Sarabun New"/>
      <family val="2"/>
    </font>
    <font>
      <sz val="28"/>
      <name val="TH Sarabun New"/>
      <family val="2"/>
    </font>
    <font>
      <b/>
      <sz val="72"/>
      <name val="TH Sarabun New"/>
      <family val="2"/>
    </font>
    <font>
      <sz val="26"/>
      <color rgb="FFFFFF00"/>
      <name val="TH Sarabun New"/>
      <family val="2"/>
    </font>
    <font>
      <b/>
      <sz val="28"/>
      <name val="TH Sarabun New"/>
      <family val="2"/>
    </font>
    <font>
      <sz val="72"/>
      <name val="TH Sarabun New"/>
      <family val="2"/>
    </font>
    <font>
      <b/>
      <sz val="18"/>
      <color rgb="FFC00000"/>
      <name val="TH SarabunPSK"/>
      <family val="2"/>
    </font>
    <font>
      <sz val="18"/>
      <color theme="1"/>
      <name val="Tahoma"/>
      <family val="2"/>
      <charset val="222"/>
      <scheme val="minor"/>
    </font>
    <font>
      <b/>
      <sz val="18"/>
      <color rgb="FF0000FF"/>
      <name val="TH SarabunPSK"/>
      <family val="2"/>
    </font>
    <font>
      <b/>
      <sz val="18"/>
      <color rgb="FF0000CC"/>
      <name val="TH SarabunPSK"/>
      <family val="2"/>
    </font>
    <font>
      <b/>
      <sz val="18"/>
      <color rgb="FFFF0000"/>
      <name val="TH SarabunPSK"/>
      <family val="2"/>
    </font>
    <font>
      <sz val="18"/>
      <name val="TH SarabunPSK"/>
      <family val="2"/>
    </font>
    <font>
      <sz val="18"/>
      <name val="Calibri"/>
      <family val="2"/>
    </font>
    <font>
      <sz val="18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FF"/>
      <name val="TH SarabunPSK"/>
      <family val="2"/>
    </font>
    <font>
      <sz val="16"/>
      <name val="TH SarabunPSK"/>
      <family val="2"/>
    </font>
    <font>
      <b/>
      <sz val="16"/>
      <color rgb="FF0000CC"/>
      <name val="TH SarabunPSK"/>
      <family val="2"/>
    </font>
    <font>
      <sz val="16"/>
      <color rgb="FF000000"/>
      <name val="TH SarabunPSK"/>
      <family val="2"/>
    </font>
    <font>
      <sz val="16"/>
      <color theme="9" tint="-0.249977111117893"/>
      <name val="TH SarabunPSK"/>
      <family val="2"/>
    </font>
    <font>
      <sz val="18"/>
      <color rgb="FFFF0066"/>
      <name val="TH SarabunPSK"/>
      <family val="2"/>
    </font>
    <font>
      <sz val="16"/>
      <color rgb="FFFF0066"/>
      <name val="TH SarabunPSK"/>
      <family val="2"/>
    </font>
    <font>
      <sz val="18"/>
      <color rgb="FFFF0066"/>
      <name val="Calibri"/>
      <family val="2"/>
    </font>
    <font>
      <sz val="11"/>
      <color rgb="FFFF0066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7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5" fillId="0" borderId="0"/>
  </cellStyleXfs>
  <cellXfs count="127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87" fontId="0" fillId="0" borderId="0" xfId="0" applyNumberForma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1" fillId="0" borderId="1" xfId="0" applyFont="1" applyBorder="1" applyAlignment="1">
      <alignment vertical="top" wrapText="1"/>
    </xf>
    <xf numFmtId="187" fontId="11" fillId="0" borderId="1" xfId="1" applyNumberFormat="1" applyFont="1" applyFill="1" applyBorder="1" applyAlignment="1">
      <alignment vertical="top"/>
    </xf>
    <xf numFmtId="187" fontId="11" fillId="0" borderId="1" xfId="1" applyNumberFormat="1" applyFont="1" applyFill="1" applyBorder="1" applyAlignment="1">
      <alignment horizontal="center" vertical="top" wrapText="1"/>
    </xf>
    <xf numFmtId="0" fontId="14" fillId="0" borderId="0" xfId="4" applyFont="1"/>
    <xf numFmtId="0" fontId="15" fillId="0" borderId="0" xfId="4" applyFont="1"/>
    <xf numFmtId="0" fontId="16" fillId="0" borderId="6" xfId="4" applyFont="1" applyBorder="1"/>
    <xf numFmtId="0" fontId="16" fillId="0" borderId="7" xfId="4" applyFont="1" applyBorder="1"/>
    <xf numFmtId="0" fontId="16" fillId="0" borderId="0" xfId="4" applyFont="1"/>
    <xf numFmtId="0" fontId="17" fillId="0" borderId="0" xfId="4" applyFont="1" applyAlignment="1">
      <alignment horizontal="center"/>
    </xf>
    <xf numFmtId="0" fontId="20" fillId="0" borderId="0" xfId="4" applyFont="1"/>
    <xf numFmtId="0" fontId="15" fillId="0" borderId="0" xfId="4" applyFont="1" applyAlignment="1">
      <alignment vertical="center"/>
    </xf>
    <xf numFmtId="43" fontId="0" fillId="0" borderId="0" xfId="1" applyFont="1" applyAlignment="1">
      <alignment vertical="top" wrapText="1"/>
    </xf>
    <xf numFmtId="187" fontId="4" fillId="0" borderId="1" xfId="0" applyNumberFormat="1" applyFont="1" applyBorder="1" applyAlignment="1">
      <alignment horizontal="center" vertical="top"/>
    </xf>
    <xf numFmtId="43" fontId="4" fillId="0" borderId="3" xfId="2" applyNumberFormat="1" applyFont="1" applyFill="1" applyBorder="1" applyAlignment="1">
      <alignment horizontal="center" vertical="top" wrapText="1"/>
    </xf>
    <xf numFmtId="187" fontId="4" fillId="0" borderId="3" xfId="2" applyNumberFormat="1" applyFont="1" applyFill="1" applyBorder="1" applyAlignment="1">
      <alignment horizontal="center" vertical="top"/>
    </xf>
    <xf numFmtId="187" fontId="4" fillId="0" borderId="3" xfId="2" applyNumberFormat="1" applyFont="1" applyFill="1" applyBorder="1" applyAlignment="1">
      <alignment horizontal="center" vertical="top" wrapText="1"/>
    </xf>
    <xf numFmtId="43" fontId="4" fillId="0" borderId="3" xfId="3" applyNumberFormat="1" applyFont="1" applyFill="1" applyBorder="1" applyAlignment="1">
      <alignment horizontal="center" vertical="top"/>
    </xf>
    <xf numFmtId="49" fontId="23" fillId="0" borderId="4" xfId="0" applyNumberFormat="1" applyFont="1" applyBorder="1" applyAlignment="1">
      <alignment horizontal="center" vertical="top"/>
    </xf>
    <xf numFmtId="0" fontId="23" fillId="0" borderId="5" xfId="0" applyFont="1" applyBorder="1" applyAlignment="1">
      <alignment horizontal="center" vertical="top"/>
    </xf>
    <xf numFmtId="0" fontId="23" fillId="0" borderId="4" xfId="0" applyFont="1" applyBorder="1" applyAlignment="1">
      <alignment horizontal="center" vertical="top"/>
    </xf>
    <xf numFmtId="187" fontId="23" fillId="0" borderId="4" xfId="1" applyNumberFormat="1" applyFont="1" applyFill="1" applyBorder="1" applyAlignment="1">
      <alignment horizontal="center" vertical="top"/>
    </xf>
    <xf numFmtId="43" fontId="3" fillId="0" borderId="4" xfId="1" applyFont="1" applyFill="1" applyBorder="1" applyAlignment="1">
      <alignment horizontal="center" vertical="top"/>
    </xf>
    <xf numFmtId="0" fontId="24" fillId="0" borderId="1" xfId="0" applyFont="1" applyBorder="1" applyAlignment="1">
      <alignment vertical="top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>
      <alignment horizontal="center" vertical="top"/>
    </xf>
    <xf numFmtId="187" fontId="25" fillId="0" borderId="1" xfId="1" applyNumberFormat="1" applyFont="1" applyFill="1" applyBorder="1" applyAlignment="1">
      <alignment horizontal="left" vertical="top"/>
    </xf>
    <xf numFmtId="43" fontId="25" fillId="0" borderId="1" xfId="1" applyFont="1" applyFill="1" applyBorder="1" applyAlignment="1">
      <alignment horizontal="left" vertical="top"/>
    </xf>
    <xf numFmtId="49" fontId="28" fillId="0" borderId="1" xfId="4" applyNumberFormat="1" applyFont="1" applyBorder="1" applyAlignment="1">
      <alignment horizontal="center" vertical="top"/>
    </xf>
    <xf numFmtId="0" fontId="28" fillId="0" borderId="1" xfId="4" applyFont="1" applyBorder="1" applyAlignment="1">
      <alignment horizontal="left" vertical="top" wrapText="1"/>
    </xf>
    <xf numFmtId="0" fontId="28" fillId="0" borderId="1" xfId="4" applyFont="1" applyBorder="1" applyAlignment="1">
      <alignment horizontal="center" vertical="top"/>
    </xf>
    <xf numFmtId="187" fontId="28" fillId="0" borderId="1" xfId="1" applyNumberFormat="1" applyFont="1" applyFill="1" applyBorder="1" applyAlignment="1">
      <alignment horizontal="center" vertical="top"/>
    </xf>
    <xf numFmtId="43" fontId="28" fillId="0" borderId="1" xfId="1" applyFont="1" applyFill="1" applyBorder="1" applyAlignment="1">
      <alignment horizontal="center" vertical="top"/>
    </xf>
    <xf numFmtId="4" fontId="28" fillId="0" borderId="1" xfId="0" applyNumberFormat="1" applyFont="1" applyBorder="1" applyAlignment="1">
      <alignment vertical="top" wrapText="1"/>
    </xf>
    <xf numFmtId="4" fontId="28" fillId="0" borderId="1" xfId="0" applyNumberFormat="1" applyFont="1" applyBorder="1" applyAlignment="1">
      <alignment horizontal="left" vertical="top" wrapText="1"/>
    </xf>
    <xf numFmtId="43" fontId="29" fillId="0" borderId="1" xfId="1" applyFont="1" applyFill="1" applyBorder="1" applyAlignment="1">
      <alignment horizontal="center" vertical="top"/>
    </xf>
    <xf numFmtId="0" fontId="26" fillId="0" borderId="1" xfId="0" applyFont="1" applyBorder="1" applyAlignment="1">
      <alignment vertical="top" wrapText="1"/>
    </xf>
    <xf numFmtId="0" fontId="26" fillId="0" borderId="1" xfId="0" applyFont="1" applyBorder="1" applyAlignment="1">
      <alignment horizontal="center" vertical="top"/>
    </xf>
    <xf numFmtId="187" fontId="26" fillId="0" borderId="1" xfId="1" applyNumberFormat="1" applyFont="1" applyFill="1" applyBorder="1" applyAlignment="1">
      <alignment horizontal="left" vertical="top"/>
    </xf>
    <xf numFmtId="43" fontId="26" fillId="0" borderId="1" xfId="1" applyFont="1" applyFill="1" applyBorder="1" applyAlignment="1">
      <alignment horizontal="left" vertical="top"/>
    </xf>
    <xf numFmtId="187" fontId="28" fillId="0" borderId="1" xfId="1" applyNumberFormat="1" applyFont="1" applyFill="1" applyBorder="1" applyAlignment="1">
      <alignment horizontal="center" vertical="top" wrapText="1"/>
    </xf>
    <xf numFmtId="49" fontId="28" fillId="0" borderId="3" xfId="4" applyNumberFormat="1" applyFont="1" applyBorder="1" applyAlignment="1">
      <alignment horizontal="center" vertical="top"/>
    </xf>
    <xf numFmtId="49" fontId="28" fillId="0" borderId="4" xfId="4" applyNumberFormat="1" applyFont="1" applyBorder="1" applyAlignment="1">
      <alignment vertical="top"/>
    </xf>
    <xf numFmtId="0" fontId="30" fillId="0" borderId="1" xfId="0" applyFont="1" applyBorder="1" applyAlignment="1">
      <alignment vertical="top" wrapText="1"/>
    </xf>
    <xf numFmtId="4" fontId="30" fillId="0" borderId="1" xfId="0" applyNumberFormat="1" applyFont="1" applyBorder="1" applyAlignment="1">
      <alignment horizontal="center" vertical="top"/>
    </xf>
    <xf numFmtId="187" fontId="30" fillId="0" borderId="1" xfId="1" applyNumberFormat="1" applyFont="1" applyFill="1" applyBorder="1" applyAlignment="1">
      <alignment vertical="top"/>
    </xf>
    <xf numFmtId="187" fontId="30" fillId="0" borderId="1" xfId="1" applyNumberFormat="1" applyFont="1" applyFill="1" applyBorder="1" applyAlignment="1">
      <alignment horizontal="center" vertical="top"/>
    </xf>
    <xf numFmtId="43" fontId="30" fillId="0" borderId="1" xfId="1" applyFont="1" applyFill="1" applyBorder="1" applyAlignment="1">
      <alignment vertical="top"/>
    </xf>
    <xf numFmtId="49" fontId="11" fillId="0" borderId="1" xfId="4" applyNumberFormat="1" applyFont="1" applyBorder="1" applyAlignment="1">
      <alignment horizontal="center" vertical="top"/>
    </xf>
    <xf numFmtId="4" fontId="11" fillId="0" borderId="1" xfId="0" applyNumberFormat="1" applyFont="1" applyBorder="1" applyAlignment="1">
      <alignment vertical="top" wrapText="1"/>
    </xf>
    <xf numFmtId="4" fontId="11" fillId="0" borderId="1" xfId="0" applyNumberFormat="1" applyFont="1" applyBorder="1" applyAlignment="1">
      <alignment horizontal="center" vertical="top"/>
    </xf>
    <xf numFmtId="3" fontId="11" fillId="0" borderId="1" xfId="0" applyNumberFormat="1" applyFont="1" applyBorder="1" applyAlignment="1">
      <alignment vertical="top" wrapText="1"/>
    </xf>
    <xf numFmtId="43" fontId="11" fillId="0" borderId="1" xfId="1" applyFont="1" applyFill="1" applyBorder="1" applyAlignment="1">
      <alignment vertical="top"/>
    </xf>
    <xf numFmtId="0" fontId="26" fillId="0" borderId="2" xfId="0" applyFont="1" applyBorder="1" applyAlignment="1">
      <alignment vertical="top" wrapText="1"/>
    </xf>
    <xf numFmtId="187" fontId="26" fillId="0" borderId="1" xfId="1" applyNumberFormat="1" applyFont="1" applyFill="1" applyBorder="1" applyAlignment="1">
      <alignment horizontal="center" vertical="top"/>
    </xf>
    <xf numFmtId="187" fontId="11" fillId="0" borderId="1" xfId="1" applyNumberFormat="1" applyFont="1" applyFill="1" applyBorder="1" applyAlignment="1">
      <alignment horizontal="center" vertical="top"/>
    </xf>
    <xf numFmtId="0" fontId="11" fillId="0" borderId="1" xfId="4" applyFont="1" applyBorder="1" applyAlignment="1">
      <alignment vertical="top"/>
    </xf>
    <xf numFmtId="187" fontId="28" fillId="0" borderId="1" xfId="1" applyNumberFormat="1" applyFont="1" applyFill="1" applyBorder="1" applyAlignment="1">
      <alignment vertical="top"/>
    </xf>
    <xf numFmtId="4" fontId="11" fillId="0" borderId="1" xfId="0" applyNumberFormat="1" applyFont="1" applyBorder="1" applyAlignment="1">
      <alignment horizontal="left" vertical="top" wrapText="1"/>
    </xf>
    <xf numFmtId="43" fontId="11" fillId="0" borderId="1" xfId="1" applyFont="1" applyFill="1" applyBorder="1" applyAlignment="1">
      <alignment horizontal="center" vertical="top"/>
    </xf>
    <xf numFmtId="43" fontId="31" fillId="0" borderId="3" xfId="3" applyNumberFormat="1" applyFont="1" applyFill="1" applyBorder="1" applyAlignment="1">
      <alignment horizontal="center" vertical="top"/>
    </xf>
    <xf numFmtId="187" fontId="32" fillId="0" borderId="4" xfId="1" applyNumberFormat="1" applyFont="1" applyFill="1" applyBorder="1" applyAlignment="1">
      <alignment horizontal="center" vertical="top"/>
    </xf>
    <xf numFmtId="187" fontId="33" fillId="0" borderId="1" xfId="1" applyNumberFormat="1" applyFont="1" applyFill="1" applyBorder="1" applyAlignment="1">
      <alignment horizontal="left" vertical="top"/>
    </xf>
    <xf numFmtId="187" fontId="34" fillId="0" borderId="1" xfId="1" applyNumberFormat="1" applyFont="1" applyFill="1" applyBorder="1" applyAlignment="1">
      <alignment horizontal="center" vertical="top"/>
    </xf>
    <xf numFmtId="187" fontId="35" fillId="0" borderId="1" xfId="1" applyNumberFormat="1" applyFont="1" applyFill="1" applyBorder="1" applyAlignment="1">
      <alignment horizontal="left" vertical="top"/>
    </xf>
    <xf numFmtId="187" fontId="34" fillId="0" borderId="1" xfId="1" applyNumberFormat="1" applyFont="1" applyFill="1" applyBorder="1" applyAlignment="1">
      <alignment horizontal="center" vertical="top" wrapText="1"/>
    </xf>
    <xf numFmtId="187" fontId="36" fillId="0" borderId="1" xfId="1" applyNumberFormat="1" applyFont="1" applyFill="1" applyBorder="1" applyAlignment="1">
      <alignment horizontal="center" vertical="top"/>
    </xf>
    <xf numFmtId="187" fontId="37" fillId="0" borderId="1" xfId="1" applyNumberFormat="1" applyFont="1" applyFill="1" applyBorder="1" applyAlignment="1">
      <alignment vertical="top"/>
    </xf>
    <xf numFmtId="187" fontId="35" fillId="0" borderId="1" xfId="1" applyNumberFormat="1" applyFont="1" applyFill="1" applyBorder="1" applyAlignment="1">
      <alignment horizontal="center" vertical="top"/>
    </xf>
    <xf numFmtId="187" fontId="37" fillId="0" borderId="1" xfId="1" applyNumberFormat="1" applyFont="1" applyFill="1" applyBorder="1" applyAlignment="1">
      <alignment horizontal="center" vertical="top"/>
    </xf>
    <xf numFmtId="187" fontId="37" fillId="0" borderId="1" xfId="4" applyNumberFormat="1" applyFont="1" applyBorder="1" applyAlignment="1">
      <alignment vertical="top"/>
    </xf>
    <xf numFmtId="49" fontId="23" fillId="0" borderId="1" xfId="0" applyNumberFormat="1" applyFont="1" applyBorder="1" applyAlignment="1">
      <alignment horizontal="center" vertical="top"/>
    </xf>
    <xf numFmtId="0" fontId="23" fillId="0" borderId="1" xfId="0" applyFont="1" applyBorder="1" applyAlignment="1">
      <alignment horizontal="center" vertical="top"/>
    </xf>
    <xf numFmtId="187" fontId="23" fillId="0" borderId="1" xfId="1" applyNumberFormat="1" applyFont="1" applyFill="1" applyBorder="1" applyAlignment="1">
      <alignment horizontal="center" vertical="top"/>
    </xf>
    <xf numFmtId="187" fontId="32" fillId="0" borderId="1" xfId="1" applyNumberFormat="1" applyFont="1" applyFill="1" applyBorder="1" applyAlignment="1">
      <alignment horizontal="center" vertical="top"/>
    </xf>
    <xf numFmtId="43" fontId="3" fillId="0" borderId="1" xfId="1" applyFont="1" applyFill="1" applyBorder="1" applyAlignment="1">
      <alignment horizontal="center" vertical="top"/>
    </xf>
    <xf numFmtId="0" fontId="26" fillId="0" borderId="1" xfId="0" applyFont="1" applyBorder="1" applyAlignment="1">
      <alignment vertical="top"/>
    </xf>
    <xf numFmtId="49" fontId="38" fillId="0" borderId="1" xfId="4" applyNumberFormat="1" applyFont="1" applyBorder="1" applyAlignment="1">
      <alignment horizontal="center" vertical="top"/>
    </xf>
    <xf numFmtId="187" fontId="38" fillId="0" borderId="1" xfId="1" applyNumberFormat="1" applyFont="1" applyFill="1" applyBorder="1" applyAlignment="1">
      <alignment horizontal="center" vertical="top"/>
    </xf>
    <xf numFmtId="187" fontId="39" fillId="0" borderId="1" xfId="1" applyNumberFormat="1" applyFont="1" applyFill="1" applyBorder="1" applyAlignment="1">
      <alignment horizontal="center" vertical="top"/>
    </xf>
    <xf numFmtId="43" fontId="40" fillId="0" borderId="1" xfId="1" applyFont="1" applyFill="1" applyBorder="1" applyAlignment="1">
      <alignment horizontal="center" vertical="top"/>
    </xf>
    <xf numFmtId="43" fontId="41" fillId="0" borderId="0" xfId="1" applyFont="1" applyAlignment="1">
      <alignment vertical="top"/>
    </xf>
    <xf numFmtId="0" fontId="41" fillId="0" borderId="0" xfId="0" applyFont="1" applyAlignment="1">
      <alignment vertical="top"/>
    </xf>
    <xf numFmtId="43" fontId="0" fillId="0" borderId="0" xfId="1" applyFont="1" applyAlignment="1">
      <alignment vertical="top"/>
    </xf>
    <xf numFmtId="187" fontId="28" fillId="0" borderId="1" xfId="1" applyNumberFormat="1" applyFont="1" applyFill="1" applyBorder="1" applyAlignment="1">
      <alignment horizontal="left" vertical="top"/>
    </xf>
    <xf numFmtId="4" fontId="38" fillId="0" borderId="1" xfId="0" applyNumberFormat="1" applyFont="1" applyBorder="1" applyAlignment="1">
      <alignment vertical="top" wrapText="1"/>
    </xf>
    <xf numFmtId="0" fontId="42" fillId="0" borderId="0" xfId="0" applyFont="1" applyAlignment="1">
      <alignment vertical="top"/>
    </xf>
    <xf numFmtId="187" fontId="42" fillId="0" borderId="0" xfId="0" applyNumberFormat="1" applyFont="1" applyAlignment="1">
      <alignment vertical="top"/>
    </xf>
    <xf numFmtId="187" fontId="23" fillId="0" borderId="1" xfId="1" applyNumberFormat="1" applyFont="1" applyFill="1" applyBorder="1" applyAlignment="1">
      <alignment horizontal="center" vertical="top" shrinkToFit="1"/>
    </xf>
    <xf numFmtId="187" fontId="25" fillId="0" borderId="1" xfId="1" applyNumberFormat="1" applyFont="1" applyFill="1" applyBorder="1" applyAlignment="1">
      <alignment horizontal="left" vertical="top" shrinkToFit="1"/>
    </xf>
    <xf numFmtId="187" fontId="28" fillId="0" borderId="1" xfId="1" applyNumberFormat="1" applyFont="1" applyFill="1" applyBorder="1" applyAlignment="1">
      <alignment horizontal="center" vertical="top" shrinkToFit="1"/>
    </xf>
    <xf numFmtId="187" fontId="26" fillId="0" borderId="1" xfId="1" applyNumberFormat="1" applyFont="1" applyFill="1" applyBorder="1" applyAlignment="1">
      <alignment horizontal="left" vertical="top" shrinkToFit="1"/>
    </xf>
    <xf numFmtId="187" fontId="38" fillId="0" borderId="1" xfId="1" applyNumberFormat="1" applyFont="1" applyFill="1" applyBorder="1" applyAlignment="1">
      <alignment horizontal="center" vertical="top" shrinkToFit="1"/>
    </xf>
    <xf numFmtId="187" fontId="26" fillId="0" borderId="1" xfId="1" applyNumberFormat="1" applyFont="1" applyFill="1" applyBorder="1" applyAlignment="1">
      <alignment horizontal="center" vertical="top" shrinkToFit="1"/>
    </xf>
    <xf numFmtId="187" fontId="28" fillId="0" borderId="1" xfId="1" applyNumberFormat="1" applyFont="1" applyFill="1" applyBorder="1" applyAlignment="1">
      <alignment vertical="top" shrinkToFit="1"/>
    </xf>
    <xf numFmtId="43" fontId="28" fillId="0" borderId="1" xfId="1" applyFont="1" applyFill="1" applyBorder="1" applyAlignment="1">
      <alignment horizontal="center" vertical="top" shrinkToFit="1"/>
    </xf>
    <xf numFmtId="187" fontId="28" fillId="0" borderId="1" xfId="1" applyNumberFormat="1" applyFont="1" applyFill="1" applyBorder="1" applyAlignment="1">
      <alignment horizontal="center" vertical="top" wrapText="1" shrinkToFit="1"/>
    </xf>
    <xf numFmtId="43" fontId="43" fillId="0" borderId="1" xfId="2" applyNumberFormat="1" applyFont="1" applyFill="1" applyBorder="1" applyAlignment="1">
      <alignment horizontal="center" vertical="top"/>
    </xf>
    <xf numFmtId="187" fontId="43" fillId="0" borderId="1" xfId="0" applyNumberFormat="1" applyFont="1" applyBorder="1" applyAlignment="1">
      <alignment horizontal="center" vertical="top"/>
    </xf>
    <xf numFmtId="187" fontId="43" fillId="0" borderId="1" xfId="2" applyNumberFormat="1" applyFont="1" applyFill="1" applyBorder="1" applyAlignment="1">
      <alignment horizontal="center" vertical="top"/>
    </xf>
    <xf numFmtId="43" fontId="43" fillId="0" borderId="1" xfId="3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43" fontId="4" fillId="4" borderId="1" xfId="2" applyNumberFormat="1" applyFont="1" applyFill="1" applyBorder="1" applyAlignment="1">
      <alignment horizontal="center" vertical="top"/>
    </xf>
    <xf numFmtId="43" fontId="43" fillId="0" borderId="1" xfId="2" applyNumberFormat="1" applyFont="1" applyFill="1" applyBorder="1" applyAlignment="1">
      <alignment horizontal="center" vertical="top"/>
    </xf>
    <xf numFmtId="43" fontId="43" fillId="0" borderId="1" xfId="2" applyNumberFormat="1" applyFont="1" applyFill="1" applyBorder="1" applyAlignment="1">
      <alignment horizontal="center" vertical="top" wrapText="1"/>
    </xf>
    <xf numFmtId="0" fontId="43" fillId="0" borderId="1" xfId="0" applyFont="1" applyBorder="1" applyAlignment="1">
      <alignment horizontal="center" vertical="top"/>
    </xf>
    <xf numFmtId="187" fontId="4" fillId="0" borderId="1" xfId="0" applyNumberFormat="1" applyFont="1" applyBorder="1" applyAlignment="1">
      <alignment horizontal="center" vertical="top"/>
    </xf>
    <xf numFmtId="0" fontId="17" fillId="0" borderId="0" xfId="4" applyFont="1" applyAlignment="1">
      <alignment horizontal="center" wrapText="1"/>
    </xf>
    <xf numFmtId="0" fontId="17" fillId="0" borderId="0" xfId="4" applyFont="1" applyAlignment="1">
      <alignment horizontal="center"/>
    </xf>
    <xf numFmtId="0" fontId="18" fillId="0" borderId="0" xfId="4" applyFont="1" applyAlignment="1">
      <alignment horizontal="center"/>
    </xf>
    <xf numFmtId="0" fontId="22" fillId="0" borderId="0" xfId="4" applyFont="1" applyAlignment="1">
      <alignment horizontal="center"/>
    </xf>
    <xf numFmtId="0" fontId="22" fillId="0" borderId="0" xfId="4" applyFont="1" applyAlignment="1">
      <alignment horizontal="center" vertical="center"/>
    </xf>
    <xf numFmtId="0" fontId="19" fillId="0" borderId="0" xfId="4" applyFont="1" applyAlignment="1">
      <alignment horizontal="center"/>
    </xf>
    <xf numFmtId="0" fontId="21" fillId="0" borderId="0" xfId="4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43" fontId="4" fillId="0" borderId="1" xfId="2" applyNumberFormat="1" applyFont="1" applyFill="1" applyBorder="1" applyAlignment="1">
      <alignment horizontal="center" vertical="top"/>
    </xf>
    <xf numFmtId="43" fontId="4" fillId="0" borderId="3" xfId="2" applyNumberFormat="1" applyFont="1" applyFill="1" applyBorder="1" applyAlignment="1">
      <alignment horizontal="center" vertical="top"/>
    </xf>
    <xf numFmtId="43" fontId="4" fillId="0" borderId="1" xfId="2" applyNumberFormat="1" applyFont="1" applyFill="1" applyBorder="1" applyAlignment="1">
      <alignment horizontal="center" vertical="top" wrapText="1"/>
    </xf>
    <xf numFmtId="43" fontId="4" fillId="0" borderId="3" xfId="2" applyNumberFormat="1" applyFont="1" applyFill="1" applyBorder="1" applyAlignment="1">
      <alignment horizontal="center" vertical="top" wrapText="1"/>
    </xf>
  </cellXfs>
  <cellStyles count="5">
    <cellStyle name="20% - Accent1" xfId="2" builtinId="30"/>
    <cellStyle name="20% - Accent2" xfId="3" builtinId="34"/>
    <cellStyle name="Comma" xfId="1" builtinId="3"/>
    <cellStyle name="Normal" xfId="0" builtinId="0"/>
    <cellStyle name="Normal 3 10" xfId="4" xr:uid="{A4C72EF9-0EF5-4956-9EB1-52FB90B922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_folder\&#3591;&#3610;2553\&#3585;&#3619;&#3619;&#3617;&#3634;&#3608;&#3636;&#3585;&#3634;&#3619;\&#3648;&#3629;&#3585;&#3626;&#3634;&#3619;&#3594;&#3637;&#3657;&#3649;&#3592;&#3591;&#3621;&#3632;&#3648;&#3629;&#3637;&#3618;&#3604;\&#3626;&#3619;&#3634;\form53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ew%20Folder\form5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1.9.21.170\&#3585;&#3629;&#3591;&#3626;&#3633;&#3591;&#3588;&#3617;3\P01&#3649;&#3612;&#3609;&#3591;&#3610;&#3611;&#3619;&#3632;&#3617;&#3634;&#3603;&#3585;&#3619;&#3617;&#3626;&#3610;&#3626;\&#3592;&#3633;&#3604;&#3607;&#3635;&#3588;&#3635;&#3586;&#3629;&#3591;&#3611;&#3617;.&#3626;&#3610;&#3626;2554\8.(&#3619;&#3656;&#3634;&#3591;)&#3614;&#3619;&#3610;.&#3591;&#3611;&#3617;.54\3.&#3586;&#3657;&#3629;&#3617;&#3641;&#3621;&#3594;&#3637;&#3657;&#3649;&#3592;&#3591;&#3585;&#3619;&#3619;&#3617;&#3634;&#3608;&#3636;&#3585;&#3634;&#3619;&#3591;&#3611;&#3617;.&#3611;&#3637;54%20(&#3619;&#3634;&#3618;&#3627;&#3609;&#3656;&#3623;&#3618;&#3591;&#3634;&#3609;)\&#3594;&#3637;&#3657;&#3649;&#3592;&#3591;&#3611;&#3637;54&#3626;&#3610;\&#3613;&#3656;&#3634;&#3618;%20IT\3&#3636;&#3627;&#3634;&#3619;%20(&#3626;&#3656;&#3591;&#3585;&#3621;&#3640;&#3656;&#3617;&#3613;&#3656;&#3634;&#3618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3591;&#3634;&#3609;%20&#3626;&#3611;&#3626;&#3594;\&#3611;&#3637;&#3591;&#3610;&#3611;&#3619;&#3632;&#3617;&#3634;&#3603;%202556\&#3586;&#3657;&#3629;&#3617;&#3641;&#3621;&#3592;&#3633;&#3604;&#3626;&#3619;&#3619;%20&#3611;&#3637;%202556\Documents%20and%20Settings\ura.s\Desktop\ura\&#3586;&#3657;&#3629;&#3617;&#3641;&#3621;&#3626;&#3635;&#3588;&#3633;&#3597;\&#3623;&#3636;&#3648;&#3588;&#3619;&#3634;&#3632;&#3627;&#3660;&#3619;&#3634;&#3618;&#3621;&#3632;&#3648;&#3629;&#3637;&#3618;&#3604;&#3591;&#3610;&#3610;&#3619;&#3636;&#3627;&#3634;&#3619;%2046-51v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ura.s\Desktop\ura\&#3586;&#3657;&#3629;&#3617;&#3641;&#3621;&#3626;&#3635;&#3588;&#3633;&#3597;\&#3623;&#3636;&#3648;&#3588;&#3619;&#3634;&#3632;&#3627;&#3660;&#3619;&#3634;&#3618;&#3621;&#3632;&#3648;&#3629;&#3637;&#3618;&#3604;&#3591;&#3610;&#3610;&#3619;&#3636;&#3627;&#3634;&#3619;%2046-51v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hnhso-my.sharepoint.com/&#3591;&#3634;&#3609;%20&#3626;&#3611;&#3626;&#3594;/&#3611;&#3637;&#3591;&#3610;&#3611;&#3619;&#3632;&#3617;&#3634;&#3603;%202556/&#3586;&#3657;&#3629;&#3617;&#3641;&#3621;&#3592;&#3633;&#3604;&#3626;&#3619;&#3619;%20&#3611;&#3637;%202556/Documents%20and%20Settings/ura.s/Desktop/ura/&#3586;&#3657;&#3629;&#3617;&#3641;&#3621;&#3626;&#3635;&#3588;&#3633;&#3597;/&#3623;&#3636;&#3648;&#3588;&#3619;&#3634;&#3632;&#3627;&#3660;&#3619;&#3634;&#3618;&#3621;&#3632;&#3648;&#3629;&#3637;&#3618;&#3604;&#3591;&#3610;&#3610;&#3619;&#3636;&#3627;&#3634;&#3619;%2046-51v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3591;&#3634;&#3609;%20&#3626;&#3611;&#3626;&#3594;\&#3611;&#3637;&#3591;&#3610;&#3611;&#3619;&#3632;&#3617;&#3634;&#3603;%202556\&#3586;&#3657;&#3629;&#3617;&#3641;&#3621;&#3592;&#3633;&#3604;&#3626;&#3619;&#3619;%20&#3611;&#3637;%202556\Documents%20and%20Settings\ura.s\Desktop\ura\&#3586;&#3657;&#3629;&#3617;&#3641;&#3621;&#3626;&#3635;&#3588;&#3633;&#3597;\&#3623;&#3636;&#3648;&#3588;&#3619;&#3634;&#3632;&#3627;&#3660;&#3619;&#3634;&#3618;&#3621;&#3632;&#3648;&#3629;&#3637;&#3618;&#3604;&#3591;&#3610;&#3610;&#3619;&#3636;&#3627;&#3634;&#3619;%2046-51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588;&#3635;&#3586;&#3629;%2058%20&#3619;&#3634;&#3618;%20&#3612;.%20&#3619;&#3634;&#3618;&#3585;&#3636;&#3592;&#3585;&#3619;&#3619;&#3617;\&#3612;.%20&#3609;&#3650;&#3618;&#3610;&#3634;&#3618;%2058\Users\MOPH194\Desktop\my_folder\&#3591;&#3610;2553\&#3585;&#3619;&#3619;&#3617;&#3634;&#3608;&#3636;&#3585;&#3634;&#3619;\&#3648;&#3629;&#3585;&#3626;&#3634;&#3619;&#3594;&#3637;&#3657;&#3649;&#3592;&#3591;&#3621;&#3632;&#3648;&#3629;&#3637;&#3618;&#3604;\&#3626;&#3619;&#3634;\form53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588;&#3635;&#3586;&#3629;%2058%20&#3619;&#3634;&#3618;%20&#3612;.%20&#3619;&#3634;&#3618;&#3585;&#3636;&#3592;&#3585;&#3619;&#3619;&#3617;\&#3612;.%20&#3609;&#3650;&#3618;&#3610;&#3634;&#3618;%2058\Users\MOPH194\Desktop\New%20Folder\form53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588;&#3635;&#3586;&#3629;&#3591;&#3610;&#3611;&#3619;&#3632;&#3617;&#3634;&#3603;%20&#3611;&#3637;%2054\&#3648;&#3605;&#3619;&#3637;&#3618;&#3617;&#3594;&#3637;&#3657;&#3649;&#3592;&#3591;&#3629;&#3609;&#3640;&#3585;&#3619;&#3619;&#3617;&#3634;&#3608;&#3636;&#3585;&#3634;&#3619;\&#3626;&#3619;&#3640;&#3611;&#3629;&#3610;&#3619;&#3617;&#3611;&#3619;&#3632;&#3594;&#3634;&#3626;&#3633;&#3617;&#3614;&#3633;&#3609;&#3608;&#3660;%20&#3585;&#3619;&#3632;&#3604;&#3634;&#3625;&#3607;&#360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hso.go.th/Documents%20and%20Settings/Waranan.k.NHSO/My%20Documents/My%20Documents/&#3591;&#3634;&#3609;&#3649;&#3612;&#3609;&#3591;&#3634;&#3609;/&#3649;&#3612;&#3609;%2054/&#3615;&#3629;&#3619;&#3660;&#3617;&#3649;&#3612;&#3609;/&#3649;&#3610;&#3610;&#3615;&#3629;&#3619;&#3660;&#3617;&#3649;&#3612;&#3609;5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~1\LAOUNG~1.S\LOCALS~1\Temp\notesD81AD5\530317_Business_KPI_53(&#3619;&#3634;&#3618;&#3626;&#3635;&#3609;&#3633;&#3585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hnhso-my.sharepoint.com/Documents%20and%20Settings/ura.s/Desktop/ura/&#3586;&#3657;&#3629;&#3617;&#3641;&#3621;&#3626;&#3635;&#3588;&#3633;&#3597;/&#3623;&#3636;&#3648;&#3588;&#3619;&#3634;&#3632;&#3627;&#3660;&#3619;&#3634;&#3618;&#3621;&#3632;&#3648;&#3629;&#3637;&#3618;&#3604;&#3591;&#3610;&#3610;&#3619;&#3636;&#3627;&#3634;&#3619;%2046-51v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hdbadmin\Desktop\&#3648;&#3607;&#3637;&#3618;&#3610;%2062\8.&#3591;&#3610;&#3621;&#3591;&#3607;&#3640;&#3609;%2062%20%2014%20&#3585;.&#3614;.%2061\2.&#3588;&#3635;&#3586;&#3629;%2062%20&#3591;&#3610;&#3610;&#3641;&#3619;&#3603;&#3634;&#3616;&#3634;&#3588;&#3648;&#3627;&#3609;&#3639;&#3629;%2014%20&#3585;.&#3614;.%2061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hnhso-my.sharepoint.com/Documents%20and%20Settings/xp/Local%20Settings/Temporary%20Internet%20Files/Content.IE5/18E0MKI8/&#3626;&#3635;&#3648;&#3609;&#3634;&#3586;&#3629;&#3591;%20&#3626;&#3641;&#3605;&#3619;&#3611;&#3619;&#3632;&#3648;&#3617;&#3636;&#3609;&#3612;&#3621;%20(&#3614;&#3637;&#3656;&#3648;&#3627;&#3617;&#3637;&#3618;&#3623;)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48;&#3621;&#3656;&#3617;&#3626;&#3656;&#3591;&#3588;&#3603;&#3632;&#3629;&#3609;&#3640;&#3585;&#3619;&#3619;&#3617;&#3634;&#3608;&#3636;&#3585;&#3634;&#3619;%20_&#3626;&#3656;&#3591;&#3648;&#3621;&#3656;&#3617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Waranan.k.NHSO\My%20Documents\My%20Documents\KPI\54\BUSINESS\KPI54\540120_KPI_5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1.9.21.170\&#3585;&#3629;&#3591;&#3626;&#3633;&#3591;&#3588;&#3617;3\My%20Documents\Desktop\&#3585;&#3629;&#3591;&#3626;&#3656;&#3591;&#3594;&#3637;&#3657;&#3649;&#3592;&#3591;&#3591;&#3611;&#3617;.54\&#3588;&#3635;&#3594;&#3637;&#3657;&#3649;&#3592;&#3591;&#3626;&#3633;&#3617;&#3609;&#3634;&#3613;&#3638;&#3585;&#3629;&#3610;&#3619;&#3617;&#3611;&#3637;%2054%20(&#3585;&#3619;&#3617;&#3626;&#3610;&#3626;)1&#3617;&#3636;&#3618;5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ra.s\Desktop\ura\&#3586;&#3657;&#3629;&#3617;&#3641;&#3621;&#3626;&#3635;&#3588;&#3633;&#3597;\&#3623;&#3636;&#3648;&#3588;&#3619;&#3634;&#3632;&#3627;&#3660;&#3619;&#3634;&#3618;&#3621;&#3632;&#3648;&#3629;&#3637;&#3618;&#3604;&#3591;&#3610;&#3610;&#3619;&#3636;&#3627;&#3634;&#3619;%2046-51v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so.nhso.go.th/Documents%20and%20Settings/Waranan.k.NHSO/My%20Documents/My%20Documents/&#3591;&#3634;&#3609;&#3649;&#3612;&#3609;&#3591;&#3634;&#3609;/&#3649;&#3612;&#3609;%2054/&#3615;&#3629;&#3619;&#3660;&#3617;&#3649;&#3612;&#3609;/&#3649;&#3610;&#3610;&#3615;&#3629;&#3619;&#3660;&#3617;&#3649;&#3612;&#3609;5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_folder\&#3591;&#3610;2553\&#3585;&#3619;&#3619;&#3617;&#3634;&#3608;&#3636;&#3585;&#3634;&#3619;\&#3648;&#3629;&#3585;&#3626;&#3634;&#3619;&#3594;&#3637;&#3657;&#3649;&#3592;&#3591;&#3621;&#3632;&#3648;&#3629;&#3637;&#3618;&#3604;\&#3626;&#3619;&#3634;\form53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oungtian.s\Desktop\List%20&#3626;&#3633;&#3597;&#3597;&#363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hnhso-my.sharepoint.com/PW/07_&#3611;&#3619;&#3632;&#3648;&#3617;&#3636;&#3609;&#3612;&#3621;&#3611;&#3619;&#3633;&#3610;&#3648;&#3591;&#3636;&#3609;&#3648;&#3604;&#3639;&#3629;&#3609;/2558/2-58/00_&#3612;&#3629;.&#3626;&#3656;&#3591;&#3585;&#3621;&#3633;&#3610;/00_&#3619;&#3623;&#3617;&#3611;&#3619;&#3633;&#3610;&#3648;&#3591;&#3636;&#3609;&#3648;&#3604;&#3639;&#3629;&#3609;%202-58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ura.s\Desktop\ura\&#3586;&#3657;&#3629;&#3617;&#3641;&#3621;&#3626;&#3635;&#3588;&#3633;&#3597;\&#3623;&#3636;&#3648;&#3588;&#3619;&#3634;&#3632;&#3627;&#3660;&#3619;&#3634;&#3618;&#3621;&#3632;&#3648;&#3629;&#3637;&#3618;&#3604;&#3591;&#3610;&#3610;&#3619;&#3636;&#3627;&#3634;&#3619;%2046-51v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Waranan.k.NHSO\My%20Documents\My%20Documents\KPI\53\Business\530624-&#3651;&#3594;&#3657;\&#3651;&#3594;&#3657;\530630_Business_KPI_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minar"/>
      <sheetName val="publicrelation"/>
      <sheetName val="consult"/>
      <sheetName val="foriegn"/>
      <sheetName val="Sheet2"/>
      <sheetName val="งบกลางจัดตั้งรพ.สนาม สธ. "/>
      <sheetName val="ปชส"/>
      <sheetName val="Data row"/>
      <sheetName val="งบกลางจัดตั้งรพ_สนาม_สธ__1"/>
      <sheetName val="งบกลางจัดตั้งรพ_สนาม_สธ__"/>
      <sheetName val="งบกลางจัดตั้งรพ_สนาม_สธ__2"/>
      <sheetName val="งบกลางจัดตั้งรพ_สนาม_สธ__3"/>
      <sheetName val="งบกลางจัดตั้งรพ_สนาม_สธ__4"/>
      <sheetName val="งบกลางจัดตั้งรพ_สนาม_สธ__6"/>
      <sheetName val="งบกลางจัดตั้งรพ_สนาม_สธ__5"/>
      <sheetName val="งบกลางจัดตั้งรพ_สนาม_สธ__7"/>
      <sheetName val="งบกลางจัดตั้งรพ_สนาม_สธ__8"/>
      <sheetName val="drop down list(ห้ามลบ)"/>
      <sheetName val="บัญชีสิ่งก่อสร้าง29ก.ย.63 "/>
      <sheetName val="บัญชีครุภัณฑ์29ก.ย.63"/>
      <sheetName val="ข้อมูลหน่วยงาน ณ 17 ส.ค.63 "/>
      <sheetName val="list"/>
      <sheetName val="พันธกิจ"/>
      <sheetName val="dropdown list แหล่งทุน"/>
      <sheetName val="คำอธิบาย"/>
      <sheetName val="งบกลางจัดตั้งรพ_สนาม_สธ__9"/>
      <sheetName val="Data_row"/>
      <sheetName val="งบกลางจัดตั้งรพ_สนาม_สธ__10"/>
      <sheetName val="Data_row1"/>
      <sheetName val="งบกลางจัดตั้งรพ_สนาม_สธ__11"/>
      <sheetName val="Data_row2"/>
      <sheetName val="งบ ตปท.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00">
          <cell r="A500" t="str">
            <v>สำนักงานปลัดกระทรวงแรงงาน</v>
          </cell>
        </row>
        <row r="756">
          <cell r="A756" t="str">
            <v>1 ยุทธศาสตร์การสร้างความเชื่อมั่นและการกระตุ้นเศรษฐกิจของประเทศ</v>
          </cell>
        </row>
        <row r="757">
          <cell r="A757" t="str">
            <v>2 ยุทธศาสตร์การรักษาความมั่นคงของรัฐ</v>
          </cell>
        </row>
        <row r="758">
          <cell r="A758" t="str">
            <v>3 ยุทธศาสตร์การพัฒนาสังคมและคุณภาพชีวิต</v>
          </cell>
        </row>
        <row r="759">
          <cell r="A759" t="str">
            <v>4 ยุทธศาสตร์การบริหารจัดการเศรษฐกิจให้ขยายตัวได้อย่างมีเสถียรภาพ</v>
          </cell>
        </row>
        <row r="760">
          <cell r="A760" t="str">
            <v>5 ยุทธศาสตร์การบริหารจัดการที่ดิน ทรัพยากรธรรมชาติและสิ่งแวดล้อม</v>
          </cell>
        </row>
        <row r="761">
          <cell r="A761" t="str">
            <v>6 ยุทธศาสตร์การพัฒนาวิทยาศาสตร์ เทคโนโลยี การวิจัย และนวัดกรรม</v>
          </cell>
        </row>
        <row r="762">
          <cell r="A762" t="str">
            <v>7 ยุทธศาสตร์การต่างประเทศและเศรษฐกิจระหว่างประเทศ</v>
          </cell>
        </row>
        <row r="763">
          <cell r="A763" t="str">
            <v>8 ยุทธศาสตร์การบริหารกิจกรรมบ้านเมืองที่ดี</v>
          </cell>
        </row>
        <row r="764">
          <cell r="A764" t="str">
            <v>9 รายการค่าดำเนินการภาครัฐ</v>
          </cell>
        </row>
        <row r="767">
          <cell r="A767" t="str">
            <v>1.1 แผนงานเสริมสร้างความสมานฉันท์ ความสามัคคีของคนในชาติและปฏิรูปการเมือง</v>
          </cell>
        </row>
        <row r="768">
          <cell r="A768" t="str">
            <v>1.2 แผนงานแก้ไขปัญหาและพัฒนาจังหวัดชายแดนภาคใต้</v>
          </cell>
        </row>
        <row r="769">
          <cell r="A769" t="str">
            <v>1.3 แผนงานฟื้นฟูและเสริมสร้างความเชื่อมั่นด้านเศรษฐกิจ</v>
          </cell>
        </row>
        <row r="770">
          <cell r="A770" t="str">
            <v>1.4 แผนงานขับเคลื่อนการลงทุนด้านการบริหารจัดการองค์ความรู้และทรัพยากรมนุษย์</v>
          </cell>
        </row>
        <row r="771">
          <cell r="A771" t="str">
            <v>1.5 แผนงานขับเคลื่อนการลงทุนด้านโครงสร้างพื้นฐาน</v>
          </cell>
        </row>
        <row r="772">
          <cell r="A772" t="str">
            <v>1.6 แผนงานเสริมสร้างรายได้ พัฒนาคุณภาพชีวิตและความมั่นคงด้านสังคม</v>
          </cell>
        </row>
        <row r="773">
          <cell r="A773" t="str">
            <v>1.7 แผนงานสร้างระบบประกันความเสี่ยงและระบบกระจายสินค้าเกษตร</v>
          </cell>
        </row>
        <row r="774">
          <cell r="A774" t="str">
            <v>2.1 แผนงานรักษาความสงบเรียบร้อยภายในประเทศ</v>
          </cell>
        </row>
        <row r="775">
          <cell r="A775" t="str">
            <v>2.2 แผนงานเสริมสร้างระบบป้องกันประเทศ</v>
          </cell>
        </row>
        <row r="776">
          <cell r="A776" t="str">
            <v>2.3 แผนงานพัฒนาระบบข่าวกรองของรัฐ</v>
          </cell>
        </row>
        <row r="777">
          <cell r="A777" t="str">
            <v>2.4 แผนงานป้องกันและแก้ไขปัญหาการก่อการร้ายและการรักษาผลประโยชน์ของชาติ</v>
          </cell>
        </row>
        <row r="778">
          <cell r="A778" t="str">
            <v>3.1 แผนงานขยายโอกาสและพัฒนาการศึกษา</v>
          </cell>
        </row>
        <row r="779">
          <cell r="A779" t="str">
            <v>3.2 แผนงานพัฒนาและยกระดับมาตรฐานแรงงาน</v>
          </cell>
        </row>
        <row r="780">
          <cell r="A780" t="str">
            <v>3.3 แผนงานด้านสาธารณสุข</v>
          </cell>
        </row>
        <row r="781">
          <cell r="A781" t="str">
            <v>3.4 แผนงานส่งเสริมและพัฒนาศาสนา ศิลปะและวัฒนธรรม</v>
          </cell>
        </row>
        <row r="782">
          <cell r="A782" t="str">
            <v>3.5 แผนงานสวัสดิการสังคมและความมั่นคงของมนุษย์</v>
          </cell>
        </row>
        <row r="783">
          <cell r="A783" t="str">
            <v>3.6 แผนงานสนับสนุนการประกอบอาชีพของผู้มีรายได้น้อย</v>
          </cell>
        </row>
        <row r="784">
          <cell r="A784" t="str">
            <v>3.7 แผนงานพัฒนาที่อยู่อาศัยและสภาพแวดล้อม</v>
          </cell>
        </row>
        <row r="785">
          <cell r="A785" t="str">
            <v>3.8 แผนงานพัฒนาคุณภาพชีวิตและการสงเคราะห์ผู้สูงอายุ</v>
          </cell>
        </row>
        <row r="786">
          <cell r="A786" t="str">
            <v>3.9 แผนงานคุ้มครองสิทธิผู้บริโภค</v>
          </cell>
        </row>
        <row r="787">
          <cell r="A787" t="str">
            <v>3.10 แผนงานป้องกันและแก้ไขปัญหายาเสพติด</v>
          </cell>
        </row>
        <row r="788">
          <cell r="A788" t="str">
            <v>3.11 แผนงานส่งเสริมและพัฒนากีฬาและนันทนาการ</v>
          </cell>
        </row>
        <row r="789">
          <cell r="A789" t="str">
            <v>4.1 แผนงานการเงินการคลัง</v>
          </cell>
        </row>
        <row r="790">
          <cell r="A790" t="str">
            <v>4.2 แผนงานปรับโครงสร้างเศรษฐกิจภาคเกษตร</v>
          </cell>
        </row>
        <row r="791">
          <cell r="A791" t="str">
            <v>4.3 แผนงานปรับโครงสร้างเศรษฐกิจภาคอุตสาหกรรม</v>
          </cell>
        </row>
        <row r="792">
          <cell r="A792" t="str">
            <v>4.4 แผนงานปรับโครงสร้างเศรษฐกิจภาคการท่องเที่ยวและบริการ</v>
          </cell>
        </row>
        <row r="793">
          <cell r="A793" t="str">
            <v>4.5 แผนงานปรับโครงสร้างเศรษฐกิจการตลาด การค้าและการลงทุน</v>
          </cell>
        </row>
        <row r="794">
          <cell r="A794" t="str">
            <v>4.6 แผนงานพัฒนาโครงสร้างพื้นฐานและระบบบริหารจัดการขนส่งสินค้าและบริการ</v>
          </cell>
        </row>
        <row r="795">
          <cell r="A795" t="str">
            <v>4.7 แผนงานพัฒนาและเพิ่มประสิทธิภาพการใช้พลังงาน</v>
          </cell>
        </row>
        <row r="796">
          <cell r="A796" t="str">
            <v>4.8 แผนงานพัฒนาเทคโนโลยีสารสนเทศและการสื่อสาร</v>
          </cell>
        </row>
        <row r="797">
          <cell r="A797" t="str">
            <v>5.1 แผนงานอนุรักษ์และบริหารจัดการทรัพยากรธรรมชาติ</v>
          </cell>
        </row>
        <row r="798">
          <cell r="A798" t="str">
            <v>5.2 แผนงานบริหารจัดการทรัพยากรน้ำ</v>
          </cell>
        </row>
        <row r="799">
          <cell r="A799" t="str">
            <v>5.3แผนงานป้องกัน เตือนภัย แก้ไขและฟื้นฟูความเสียหายจากภัยธรรมชาติและสาธารณภัย</v>
          </cell>
        </row>
        <row r="800">
          <cell r="A800" t="str">
            <v>5.4 แผนงานบริหารจัดการคุณภาพสิ่งแวดล้อม</v>
          </cell>
        </row>
        <row r="801">
          <cell r="A801" t="str">
            <v>5.5 แผนงานลดและบรรเทาปัญหาวิกฤติโลกร้อน</v>
          </cell>
        </row>
        <row r="802">
          <cell r="A802" t="str">
            <v>6.1 แผนงานสนับสนุนด้านวิทยาศาสตร์ เทคโนโลยีและนวัตกรรม</v>
          </cell>
        </row>
        <row r="803">
          <cell r="A803" t="str">
            <v>6.2 แผนงานวิจัยเพื่อพัฒนาประเทศ</v>
          </cell>
        </row>
        <row r="804">
          <cell r="A804" t="str">
            <v>7.1 แผนงานดำเนินนโยบายการต่างประเทศและเศรษฐกิจระหว่างประเทศ</v>
          </cell>
        </row>
        <row r="805">
          <cell r="A805" t="str">
            <v>8.1 แผนงานส่งเสริมการกระจายอำนาจการปกครอง</v>
          </cell>
        </row>
        <row r="806">
          <cell r="A806" t="str">
            <v>8.2 แผนงานบริหารจังหวัดและกลุ่มจังหวัด</v>
          </cell>
        </row>
        <row r="807">
          <cell r="A807" t="str">
            <v>8.3 แผนงานบริหารจัดการภาครัฐ</v>
          </cell>
        </row>
        <row r="808">
          <cell r="A808" t="str">
            <v>8.4 แผนงานพัฒนากฎหมายและกระบวนการยุติธรรม</v>
          </cell>
        </row>
        <row r="809">
          <cell r="A809" t="str">
            <v>8.5 แผนงานสนับสนุนการจัดการของรัฐสภา ศาลและองค์กรตามรัฐธรรมนูญ</v>
          </cell>
        </row>
        <row r="810">
          <cell r="A810" t="str">
            <v>9.1 แผนงานบริหารเพื่อรองรับกรณีฉุกเฉินหรือจำเป็น</v>
          </cell>
        </row>
        <row r="811">
          <cell r="A811" t="str">
            <v>9.2 แผนงานบริหารบุคลากรภาครัฐ</v>
          </cell>
        </row>
        <row r="812">
          <cell r="A812" t="str">
            <v>9.3แผนงานบริหารจัดการหนี้ภาครัฐ</v>
          </cell>
        </row>
        <row r="813">
          <cell r="A813" t="str">
            <v>9.4 แผนงานรายจ่ายเพื่อชดใช้เงินคงคลัง</v>
          </cell>
        </row>
        <row r="817">
          <cell r="A817" t="str">
            <v>งบดำเนินงาน</v>
          </cell>
          <cell r="B817" t="str">
            <v xml:space="preserve">   -โทรทัศน์(สถานีเอกชน วันธรรมดา)</v>
          </cell>
        </row>
        <row r="818">
          <cell r="A818" t="str">
            <v>งบค่าครุภัณฑ์ ที่ดินและสิ่งก่อสร้าง</v>
          </cell>
          <cell r="B818" t="str">
            <v xml:space="preserve">   -โทรทัศน์(สถานีเอกชน วันหยุด)</v>
          </cell>
        </row>
        <row r="819">
          <cell r="A819" t="str">
            <v>งบเงินอุดหนุน</v>
          </cell>
          <cell r="B819" t="str">
            <v xml:space="preserve">   -โทรทัศน์(สถานีราชการ)</v>
          </cell>
        </row>
        <row r="820">
          <cell r="A820" t="str">
            <v>งบรายจ่ายอื่น</v>
          </cell>
        </row>
        <row r="823">
          <cell r="B823" t="str">
            <v xml:space="preserve">   -หนังสือพิมพ์(คอลัมน์ 6X10 นิ้ว ขาวดำ)</v>
          </cell>
        </row>
        <row r="824">
          <cell r="B824" t="str">
            <v xml:space="preserve">   -หนังสือพิมพ์(คอลัมน์ 6X10 นิ้ว สี)</v>
          </cell>
        </row>
        <row r="825">
          <cell r="B825" t="str">
            <v xml:space="preserve">   -หนังสือพิมพ์(คอลัมน์ 10X12 นิ้ว ขาวดำ)</v>
          </cell>
        </row>
        <row r="826">
          <cell r="B826" t="str">
            <v xml:space="preserve">   -หนังสือพิมพ์(คอลัมน์ 10X12 นิ้ว สี)</v>
          </cell>
        </row>
        <row r="829">
          <cell r="B829" t="str">
            <v>06.01-12.00 น.</v>
          </cell>
        </row>
        <row r="830">
          <cell r="B830" t="str">
            <v>12.01-18.00 น.</v>
          </cell>
        </row>
        <row r="831">
          <cell r="B831" t="str">
            <v>18.01-22.00 น.</v>
          </cell>
        </row>
        <row r="832">
          <cell r="B832" t="str">
            <v>22.01-24.00 น.</v>
          </cell>
        </row>
        <row r="833">
          <cell r="B833" t="str">
            <v>24.01-06.00 น.</v>
          </cell>
        </row>
        <row r="839">
          <cell r="A839" t="str">
            <v>สำนักนายกรัฐมนตรี</v>
          </cell>
        </row>
        <row r="840">
          <cell r="A840" t="str">
            <v>กระทรวงกลาโหม</v>
          </cell>
        </row>
        <row r="841">
          <cell r="A841" t="str">
            <v>กระทรวงการคลัง</v>
          </cell>
        </row>
        <row r="842">
          <cell r="A842" t="str">
            <v>กระทรวงการต่างประเทศ</v>
          </cell>
        </row>
        <row r="843">
          <cell r="A843" t="str">
            <v>กระทรวงการท่องเที่ยวและกีฬา</v>
          </cell>
        </row>
        <row r="844">
          <cell r="A844" t="str">
            <v>กระทรวงการพัฒนาสังคมและความมั่นคงของมนุษย์</v>
          </cell>
        </row>
        <row r="845">
          <cell r="A845" t="str">
            <v>กระทรวงเกษตรและสหกรณ์</v>
          </cell>
        </row>
        <row r="846">
          <cell r="A846" t="str">
            <v>กระทรวงคมนาคม</v>
          </cell>
        </row>
        <row r="847">
          <cell r="A847" t="str">
            <v>กระทรวงทรัพยากรธรรมชาติและสิ่งแวดล้อม</v>
          </cell>
        </row>
        <row r="848">
          <cell r="A848" t="str">
            <v>กระทรวงเทคโนโลยีสารสนเทศและการสื่อสาร</v>
          </cell>
        </row>
        <row r="849">
          <cell r="A849" t="str">
            <v>กระทรวงพลังงาน</v>
          </cell>
        </row>
        <row r="850">
          <cell r="A850" t="str">
            <v>กระทรวงพาณิชย์</v>
          </cell>
        </row>
        <row r="851">
          <cell r="A851" t="str">
            <v>กระทรวงมหาดไทย</v>
          </cell>
        </row>
        <row r="852">
          <cell r="A852" t="str">
            <v>กระทรวงยุติธรรม</v>
          </cell>
        </row>
        <row r="853">
          <cell r="A853" t="str">
            <v>กระทรวงแรงงาน</v>
          </cell>
        </row>
        <row r="854">
          <cell r="A854" t="str">
            <v>กระทรวงวัฒนธรรม</v>
          </cell>
        </row>
        <row r="855">
          <cell r="A855" t="str">
            <v>กระทรวงวิทยาศาสตร์และเทคโนโลยี</v>
          </cell>
        </row>
        <row r="856">
          <cell r="A856" t="str">
            <v>กระทรวงศึกษาธิการ</v>
          </cell>
        </row>
        <row r="857">
          <cell r="A857" t="str">
            <v>กระทรวงสาธารณสุข</v>
          </cell>
        </row>
        <row r="858">
          <cell r="A858" t="str">
            <v>กระทรวงอุตสาหกรรม</v>
          </cell>
        </row>
        <row r="859">
          <cell r="A859" t="str">
            <v>ส่วนราชการที่ไม่สังกัดสำนักนายกรัฐมนตรี กระทรวง หรือทบวง</v>
          </cell>
        </row>
        <row r="860">
          <cell r="A860" t="str">
            <v>หน่วยงานของรัฐสภา</v>
          </cell>
        </row>
        <row r="861">
          <cell r="A861" t="str">
            <v>หน่วยงานขององค์กรตามรัฐธรรมนูญ</v>
          </cell>
        </row>
        <row r="862">
          <cell r="A862" t="str">
            <v>หน่วยงานของศาล</v>
          </cell>
        </row>
        <row r="863">
          <cell r="A863" t="str">
            <v>รัฐวิสาหกิจ</v>
          </cell>
        </row>
        <row r="864">
          <cell r="A864" t="str">
            <v>สภากาชาดไทย</v>
          </cell>
        </row>
      </sheetData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minar"/>
      <sheetName val="publicrelation"/>
      <sheetName val="consult"/>
      <sheetName val="foriegn"/>
      <sheetName val="Sheet2"/>
      <sheetName val="ปชส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23">
          <cell r="A823" t="str">
            <v>ในประเทศ/สถานที่ราชการ</v>
          </cell>
        </row>
        <row r="824">
          <cell r="A824" t="str">
            <v>ในประเทศ/สถานที่เอกชน</v>
          </cell>
        </row>
        <row r="825">
          <cell r="A825" t="str">
            <v>ต่างประเทศ</v>
          </cell>
        </row>
        <row r="826">
          <cell r="A826" t="str">
            <v>ในและต่างประเทศ</v>
          </cell>
        </row>
        <row r="829">
          <cell r="A829" t="str">
            <v>เจ้าหน้าที่ของรัฐ</v>
          </cell>
        </row>
        <row r="830">
          <cell r="A830" t="str">
            <v>ประชาชนทั่วไป</v>
          </cell>
        </row>
      </sheetData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อบรม"/>
      <sheetName val="seminar(ปชส)"/>
      <sheetName val="seminar (ปน)"/>
      <sheetName val="seminar(คลัง)"/>
      <sheetName val="seminar (จ)"/>
      <sheetName val="seminar(นิติการ)"/>
      <sheetName val="seminar(IT)"/>
      <sheetName val="รายการในประเทศ"/>
      <sheetName val="ข้อมูลคำขอปี54สบ"/>
      <sheetName val="ต่อหน่วย"/>
    </sheetNames>
    <sheetDataSet>
      <sheetData sheetId="0" refreshError="1"/>
      <sheetData sheetId="1">
        <row r="4578">
          <cell r="A4578" t="str">
            <v>1. โครงการ/หลักสูตร...</v>
          </cell>
        </row>
        <row r="4579">
          <cell r="A4579" t="str">
            <v>2. โครงการ/หลักสูตร...</v>
          </cell>
        </row>
        <row r="4580">
          <cell r="A4580" t="str">
            <v>3. โครงการ/หลักสูตร...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งานวิจัย"/>
      <sheetName val="รวม46"/>
      <sheetName val="46บุคลากร"/>
      <sheetName val="50-51"/>
      <sheetName val="48-49"/>
      <sheetName val="chartบริหาร-กองทุน (2)"/>
      <sheetName val="chartบริหาร-กองทุน"/>
      <sheetName val="Chart1"/>
      <sheetName val="งบบริหาร-กองทุน"/>
      <sheetName val="งบ47-51"/>
      <sheetName val="Chart4"/>
      <sheetName val="Chart5"/>
      <sheetName val="Chart6"/>
      <sheetName val="จ่ายจริง46-50"/>
      <sheetName val="proj47"/>
      <sheetName val="งบ 47"/>
      <sheetName val="งบ48"/>
      <sheetName val="งบ49"/>
      <sheetName val="งบ 50"/>
      <sheetName val="งบ 51"/>
      <sheetName val="51"/>
      <sheetName val="จ่าย46"/>
      <sheetName val="รวม47-48"/>
      <sheetName val="บุคลากร 47-48"/>
      <sheetName val="จ่าย 47"/>
      <sheetName val="จ่าย 48"/>
      <sheetName val="จ่าย 49"/>
      <sheetName val="จ่าย 50"/>
      <sheetName val="จ่าย-50เต็มปี"/>
      <sheetName val="Chartงบพรบ"/>
      <sheetName val="Chartจ่ายจริง"/>
      <sheetName val="Chart2"/>
      <sheetName val="Chart3"/>
      <sheetName val="chartบริหาร-กองทุน_(2)"/>
      <sheetName val="งบ_47"/>
      <sheetName val="งบ_50"/>
      <sheetName val="งบ_51"/>
      <sheetName val="บุคลากร_47-48"/>
      <sheetName val="จ่าย_47"/>
      <sheetName val="จ่าย_48"/>
      <sheetName val="จ่าย_49"/>
      <sheetName val="จ่าย_5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งานวิจัย"/>
      <sheetName val="รวม46"/>
      <sheetName val="46บุคลากร"/>
      <sheetName val="50-51"/>
      <sheetName val="48-49"/>
      <sheetName val="chartบริหาร-กองทุน (2)"/>
      <sheetName val="chartบริหาร-กองทุน"/>
      <sheetName val="Chart1"/>
      <sheetName val="งบบริหาร-กองทุน"/>
      <sheetName val="งบ47-51"/>
      <sheetName val="Chart4"/>
      <sheetName val="Chart5"/>
      <sheetName val="Chart6"/>
      <sheetName val="จ่ายจริง46-50"/>
      <sheetName val="proj47"/>
      <sheetName val="งบ 47"/>
      <sheetName val="งบ48"/>
      <sheetName val="งบ49"/>
      <sheetName val="งบ 50"/>
      <sheetName val="งบ 51"/>
      <sheetName val="51"/>
      <sheetName val="จ่าย46"/>
      <sheetName val="รวม47-48"/>
      <sheetName val="บุคลากร 47-48"/>
      <sheetName val="จ่าย 47"/>
      <sheetName val="จ่าย 48"/>
      <sheetName val="จ่าย 49"/>
      <sheetName val="จ่าย 50"/>
      <sheetName val="จ่าย-50เต็มปี"/>
      <sheetName val="Chartงบพรบ"/>
      <sheetName val="Chartจ่ายจริง"/>
      <sheetName val="Chart2"/>
      <sheetName val="Chart3"/>
      <sheetName val="chartบริหาร-กองทุน_(2)"/>
      <sheetName val="งบ_47"/>
      <sheetName val="งบ_50"/>
      <sheetName val="งบ_51"/>
      <sheetName val="บุคลากร_47-48"/>
      <sheetName val="จ่าย_47"/>
      <sheetName val="จ่าย_48"/>
      <sheetName val="จ่าย_49"/>
      <sheetName val="จ่าย_50"/>
      <sheetName val="chartบริหาร-กองทุน_(2)1"/>
      <sheetName val="งบ_471"/>
      <sheetName val="งบ_501"/>
      <sheetName val="งบ_511"/>
      <sheetName val="บุคลากร_47-481"/>
      <sheetName val="จ่าย_471"/>
      <sheetName val="จ่าย_481"/>
      <sheetName val="จ่าย_491"/>
      <sheetName val="จ่าย_5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งานวิจัย"/>
      <sheetName val="รวม46"/>
      <sheetName val="46บุคลากร"/>
      <sheetName val="50-51"/>
      <sheetName val="48-49"/>
      <sheetName val="chartบริหาร-กองทุน (2)"/>
      <sheetName val="chartบริหาร-กองทุน"/>
      <sheetName val="Chart1"/>
      <sheetName val="งบบริหาร-กองทุน"/>
      <sheetName val="งบ47-51"/>
      <sheetName val="Chart4"/>
      <sheetName val="Chart5"/>
      <sheetName val="Chart6"/>
      <sheetName val="จ่ายจริง46-50"/>
      <sheetName val="proj47"/>
      <sheetName val="งบ 47"/>
      <sheetName val="งบ48"/>
      <sheetName val="งบ49"/>
      <sheetName val="งบ 50"/>
      <sheetName val="งบ 51"/>
      <sheetName val="51"/>
      <sheetName val="จ่าย46"/>
      <sheetName val="รวม47-48"/>
      <sheetName val="บุคลากร 47-48"/>
      <sheetName val="จ่าย 47"/>
      <sheetName val="จ่าย 48"/>
      <sheetName val="จ่าย 49"/>
      <sheetName val="จ่าย 50"/>
      <sheetName val="จ่าย-50เต็มปี"/>
      <sheetName val="Chartงบพรบ"/>
      <sheetName val="Chartจ่ายจริง"/>
      <sheetName val="Chart2"/>
      <sheetName val="Char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งานวิจัย"/>
      <sheetName val="รวม46"/>
      <sheetName val="46บุคลากร"/>
      <sheetName val="50-51"/>
      <sheetName val="48-49"/>
      <sheetName val="chartบริหาร-กองทุน (2)"/>
      <sheetName val="chartบริหาร-กองทุน"/>
      <sheetName val="Chart1"/>
      <sheetName val="งบบริหาร-กองทุน"/>
      <sheetName val="งบ47-51"/>
      <sheetName val="Chart4"/>
      <sheetName val="Chart5"/>
      <sheetName val="Chart6"/>
      <sheetName val="จ่ายจริง46-50"/>
      <sheetName val="proj47"/>
      <sheetName val="งบ 47"/>
      <sheetName val="งบ48"/>
      <sheetName val="งบ49"/>
      <sheetName val="งบ 50"/>
      <sheetName val="งบ 51"/>
      <sheetName val="51"/>
      <sheetName val="จ่าย46"/>
      <sheetName val="รวม47-48"/>
      <sheetName val="บุคลากร 47-48"/>
      <sheetName val="จ่าย 47"/>
      <sheetName val="จ่าย 48"/>
      <sheetName val="จ่าย 49"/>
      <sheetName val="จ่าย 50"/>
      <sheetName val="จ่าย-50เต็มปี"/>
      <sheetName val="Chartงบพรบ"/>
      <sheetName val="Chartจ่ายจริง"/>
      <sheetName val="Chart2"/>
      <sheetName val="Chart3"/>
      <sheetName val="chartบริหาร-กองทุน_(2)"/>
      <sheetName val="งบ_47"/>
      <sheetName val="งบ_50"/>
      <sheetName val="งบ_51"/>
      <sheetName val="บุคลากร_47-48"/>
      <sheetName val="จ่าย_47"/>
      <sheetName val="จ่าย_48"/>
      <sheetName val="จ่าย_49"/>
      <sheetName val="จ่าย_5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minar"/>
      <sheetName val="publicrelation"/>
      <sheetName val="consult"/>
      <sheetName val="foriegn"/>
      <sheetName val="Sheet2"/>
      <sheetName val="8.พตส."/>
      <sheetName val="Data row"/>
      <sheetName val="8_พตส_"/>
      <sheetName val="Data_row"/>
      <sheetName val="8_พตส_1"/>
      <sheetName val="Data_row1"/>
      <sheetName val="8_พตส_2"/>
      <sheetName val="Data_row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00">
          <cell r="A500" t="str">
            <v>สำนักงานปลัดกระทรวงแรงงาน</v>
          </cell>
        </row>
        <row r="501">
          <cell r="A501" t="str">
            <v>กรมการจัดหางาน</v>
          </cell>
        </row>
        <row r="502">
          <cell r="A502" t="str">
            <v>การพัฒนาฝีมือแรงงาน</v>
          </cell>
        </row>
        <row r="503">
          <cell r="A503" t="str">
            <v>กรมสวัสดิการและคุ้มครองแรงงาน</v>
          </cell>
        </row>
        <row r="504">
          <cell r="A504" t="str">
            <v>สำนักงานประกันสังคม</v>
          </cell>
        </row>
        <row r="756">
          <cell r="A756" t="str">
            <v>1 ยุทธศาสตร์การสร้างความเชื่อมั่นและการกระตุ้นเศรษฐกิจของประเทศ</v>
          </cell>
        </row>
        <row r="757">
          <cell r="A757" t="str">
            <v>2 ยุทธศาสตร์การรักษาความมั่นคงของรัฐ</v>
          </cell>
        </row>
        <row r="758">
          <cell r="A758" t="str">
            <v>3 ยุทธศาสตร์การพัฒนาสังคมและคุณภาพชีวิต</v>
          </cell>
        </row>
        <row r="759">
          <cell r="A759" t="str">
            <v>4 ยุทธศาสตร์การบริหารจัดการเศรษฐกิจให้ขยายตัวได้อย่างมีเสถียรภาพ</v>
          </cell>
        </row>
        <row r="760">
          <cell r="A760" t="str">
            <v>5 ยุทธศาสตร์การบริหารจัดการที่ดิน ทรัพยากรธรรมชาติและสิ่งแวดล้อม</v>
          </cell>
        </row>
        <row r="761">
          <cell r="A761" t="str">
            <v>6 ยุทธศาสตร์การพัฒนาวิทยาศาสตร์ เทคโนโลยี การวิจัย และนวัดกรรม</v>
          </cell>
        </row>
        <row r="762">
          <cell r="A762" t="str">
            <v>7 ยุทธศาสตร์การต่างประเทศและเศรษฐกิจระหว่างประเทศ</v>
          </cell>
        </row>
        <row r="763">
          <cell r="A763" t="str">
            <v>8 ยุทธศาสตร์การบริหารกิจกรรมบ้านเมืองที่ดี</v>
          </cell>
        </row>
        <row r="764">
          <cell r="A764" t="str">
            <v>9 รายการค่าดำเนินการภาครัฐ</v>
          </cell>
        </row>
        <row r="767">
          <cell r="A767" t="str">
            <v>1.1 แผนงานเสริมสร้างความสมานฉันท์ ความสามัคคีของคนในชาติและปฏิรูปการเมือง</v>
          </cell>
        </row>
        <row r="768">
          <cell r="A768" t="str">
            <v>1.2 แผนงานแก้ไขปัญหาและพัฒนาจังหวัดชายแดนภาคใต้</v>
          </cell>
        </row>
        <row r="769">
          <cell r="A769" t="str">
            <v>1.3 แผนงานฟื้นฟูและเสริมสร้างความเชื่อมั่นด้านเศรษฐกิจ</v>
          </cell>
        </row>
        <row r="770">
          <cell r="A770" t="str">
            <v>1.4 แผนงานขับเคลื่อนการลงทุนด้านการบริหารจัดการองค์ความรู้และทรัพยากรมนุษย์</v>
          </cell>
        </row>
        <row r="771">
          <cell r="A771" t="str">
            <v>1.5 แผนงานขับเคลื่อนการลงทุนด้านโครงสร้างพื้นฐาน</v>
          </cell>
        </row>
        <row r="772">
          <cell r="A772" t="str">
            <v>1.6 แผนงานเสริมสร้างรายได้ พัฒนาคุณภาพชีวิตและความมั่นคงด้านสังคม</v>
          </cell>
        </row>
        <row r="773">
          <cell r="A773" t="str">
            <v>1.7 แผนงานสร้างระบบประกันความเสี่ยงและระบบกระจายสินค้าเกษตร</v>
          </cell>
        </row>
        <row r="774">
          <cell r="A774" t="str">
            <v>2.1 แผนงานรักษาความสงบเรียบร้อยภายในประเทศ</v>
          </cell>
        </row>
        <row r="775">
          <cell r="A775" t="str">
            <v>2.2 แผนงานเสริมสร้างระบบป้องกันประเทศ</v>
          </cell>
        </row>
        <row r="776">
          <cell r="A776" t="str">
            <v>2.3 แผนงานพัฒนาระบบข่าวกรองของรัฐ</v>
          </cell>
        </row>
        <row r="777">
          <cell r="A777" t="str">
            <v>2.4 แผนงานป้องกันและแก้ไขปัญหาการก่อการร้ายและการรักษาผลประโยชน์ของชาติ</v>
          </cell>
        </row>
        <row r="778">
          <cell r="A778" t="str">
            <v>3.1 แผนงานขยายโอกาสและพัฒนาการศึกษา</v>
          </cell>
        </row>
        <row r="779">
          <cell r="A779" t="str">
            <v>3.2 แผนงานพัฒนาและยกระดับมาตรฐานแรงงาน</v>
          </cell>
        </row>
        <row r="780">
          <cell r="A780" t="str">
            <v>3.3 แผนงานด้านสาธารณสุข</v>
          </cell>
        </row>
        <row r="781">
          <cell r="A781" t="str">
            <v>3.4 แผนงานส่งเสริมและพัฒนาศาสนา ศิลปะและวัฒนธรรม</v>
          </cell>
        </row>
        <row r="782">
          <cell r="A782" t="str">
            <v>3.5 แผนงานสวัสดิการสังคมและความมั่นคงของมนุษย์</v>
          </cell>
        </row>
        <row r="783">
          <cell r="A783" t="str">
            <v>3.6 แผนงานสนับสนุนการประกอบอาชีพของผู้มีรายได้น้อย</v>
          </cell>
        </row>
        <row r="784">
          <cell r="A784" t="str">
            <v>3.7 แผนงานพัฒนาที่อยู่อาศัยและสภาพแวดล้อม</v>
          </cell>
        </row>
        <row r="785">
          <cell r="A785" t="str">
            <v>3.8 แผนงานพัฒนาคุณภาพชีวิตและการสงเคราะห์ผู้สูงอายุ</v>
          </cell>
        </row>
        <row r="786">
          <cell r="A786" t="str">
            <v>3.9 แผนงานคุ้มครองสิทธิผู้บริโภค</v>
          </cell>
        </row>
        <row r="787">
          <cell r="A787" t="str">
            <v>3.10 แผนงานป้องกันและแก้ไขปัญหายาเสพติด</v>
          </cell>
        </row>
        <row r="788">
          <cell r="A788" t="str">
            <v>3.11 แผนงานส่งเสริมและพัฒนากีฬาและนันทนาการ</v>
          </cell>
        </row>
        <row r="789">
          <cell r="A789" t="str">
            <v>4.1 แผนงานการเงินการคลัง</v>
          </cell>
        </row>
        <row r="790">
          <cell r="A790" t="str">
            <v>4.2 แผนงานปรับโครงสร้างเศรษฐกิจภาคเกษตร</v>
          </cell>
        </row>
        <row r="791">
          <cell r="A791" t="str">
            <v>4.3 แผนงานปรับโครงสร้างเศรษฐกิจภาคอุตสาหกรรม</v>
          </cell>
        </row>
        <row r="792">
          <cell r="A792" t="str">
            <v>4.4 แผนงานปรับโครงสร้างเศรษฐกิจภาคการท่องเที่ยวและบริการ</v>
          </cell>
        </row>
        <row r="793">
          <cell r="A793" t="str">
            <v>4.5 แผนงานปรับโครงสร้างเศรษฐกิจการตลาด การค้าและการลงทุน</v>
          </cell>
        </row>
        <row r="794">
          <cell r="A794" t="str">
            <v>4.6 แผนงานพัฒนาโครงสร้างพื้นฐานและระบบบริหารจัดการขนส่งสินค้าและบริการ</v>
          </cell>
        </row>
        <row r="795">
          <cell r="A795" t="str">
            <v>4.7 แผนงานพัฒนาและเพิ่มประสิทธิภาพการใช้พลังงาน</v>
          </cell>
        </row>
        <row r="796">
          <cell r="A796" t="str">
            <v>4.8 แผนงานพัฒนาเทคโนโลยีสารสนเทศและการสื่อสาร</v>
          </cell>
        </row>
        <row r="797">
          <cell r="A797" t="str">
            <v>5.1 แผนงานอนุรักษ์และบริหารจัดการทรัพยากรธรรมชาติ</v>
          </cell>
        </row>
        <row r="798">
          <cell r="A798" t="str">
            <v>5.2 แผนงานบริหารจัดการทรัพยากรน้ำ</v>
          </cell>
        </row>
        <row r="799">
          <cell r="A799" t="str">
            <v>5.3แผนงานป้องกัน เตือนภัย แก้ไขและฟื้นฟูความเสียหายจากภัยธรรมชาติและสาธารณภัย</v>
          </cell>
        </row>
        <row r="800">
          <cell r="A800" t="str">
            <v>5.4 แผนงานบริหารจัดการคุณภาพสิ่งแวดล้อม</v>
          </cell>
        </row>
        <row r="801">
          <cell r="A801" t="str">
            <v>5.5 แผนงานลดและบรรเทาปัญหาวิกฤติโลกร้อน</v>
          </cell>
        </row>
        <row r="802">
          <cell r="A802" t="str">
            <v>6.1 แผนงานสนับสนุนด้านวิทยาศาสตร์ เทคโนโลยีและนวัตกรรม</v>
          </cell>
        </row>
        <row r="803">
          <cell r="A803" t="str">
            <v>6.2 แผนงานวิจัยเพื่อพัฒนาประเทศ</v>
          </cell>
        </row>
        <row r="804">
          <cell r="A804" t="str">
            <v>7.1 แผนงานดำเนินนโยบายการต่างประเทศและเศรษฐกิจระหว่างประเทศ</v>
          </cell>
        </row>
        <row r="805">
          <cell r="A805" t="str">
            <v>8.1 แผนงานส่งเสริมการกระจายอำนาจการปกครอง</v>
          </cell>
        </row>
        <row r="806">
          <cell r="A806" t="str">
            <v>8.2 แผนงานบริหารจังหวัดและกลุ่มจังหวัด</v>
          </cell>
        </row>
        <row r="807">
          <cell r="A807" t="str">
            <v>8.3 แผนงานบริหารจัดการภาครัฐ</v>
          </cell>
        </row>
        <row r="808">
          <cell r="A808" t="str">
            <v>8.4 แผนงานพัฒนากฎหมายและกระบวนการยุติธรรม</v>
          </cell>
        </row>
        <row r="809">
          <cell r="A809" t="str">
            <v>8.5 แผนงานสนับสนุนการจัดการของรัฐสภา ศาลและองค์กรตามรัฐธรรมนูญ</v>
          </cell>
        </row>
        <row r="810">
          <cell r="A810" t="str">
            <v>9.1 แผนงานบริหารเพื่อรองรับกรณีฉุกเฉินหรือจำเป็น</v>
          </cell>
        </row>
        <row r="811">
          <cell r="A811" t="str">
            <v>9.2 แผนงานบริหารบุคลากรภาครัฐ</v>
          </cell>
        </row>
        <row r="812">
          <cell r="A812" t="str">
            <v>9.3แผนงานบริหารจัดการหนี้ภาครัฐ</v>
          </cell>
        </row>
        <row r="813">
          <cell r="A813" t="str">
            <v>9.4 แผนงานรายจ่ายเพื่อชดใช้เงินคงคลัง</v>
          </cell>
        </row>
        <row r="817">
          <cell r="A817" t="str">
            <v>งบดำเนินงาน</v>
          </cell>
          <cell r="B817" t="str">
            <v xml:space="preserve">   -โทรทัศน์(สถานีเอกชน วันธรรมดา)</v>
          </cell>
        </row>
        <row r="818">
          <cell r="A818" t="str">
            <v>งบค่าครุภัณฑ์ ที่ดินและสิ่งก่อสร้าง</v>
          </cell>
          <cell r="B818" t="str">
            <v xml:space="preserve">   -โทรทัศน์(สถานีเอกชน วันหยุด)</v>
          </cell>
        </row>
        <row r="819">
          <cell r="A819" t="str">
            <v>งบเงินอุดหนุน</v>
          </cell>
          <cell r="B819" t="str">
            <v xml:space="preserve">   -โทรทัศน์(สถานีราชการ)</v>
          </cell>
        </row>
        <row r="820">
          <cell r="A820" t="str">
            <v>งบรายจ่ายอื่น</v>
          </cell>
        </row>
        <row r="823">
          <cell r="B823" t="str">
            <v xml:space="preserve">   -หนังสือพิมพ์(คอลัมน์ 6X10 นิ้ว ขาวดำ)</v>
          </cell>
        </row>
        <row r="824">
          <cell r="B824" t="str">
            <v xml:space="preserve">   -หนังสือพิมพ์(คอลัมน์ 6X10 นิ้ว สี)</v>
          </cell>
        </row>
        <row r="825">
          <cell r="B825" t="str">
            <v xml:space="preserve">   -หนังสือพิมพ์(คอลัมน์ 10X12 นิ้ว ขาวดำ)</v>
          </cell>
        </row>
        <row r="826">
          <cell r="B826" t="str">
            <v xml:space="preserve">   -หนังสือพิมพ์(คอลัมน์ 10X12 นิ้ว สี)</v>
          </cell>
        </row>
        <row r="829">
          <cell r="B829" t="str">
            <v>06.01-12.00 น.</v>
          </cell>
        </row>
        <row r="830">
          <cell r="B830" t="str">
            <v>12.01-18.00 น.</v>
          </cell>
        </row>
        <row r="831">
          <cell r="B831" t="str">
            <v>18.01-22.00 น.</v>
          </cell>
        </row>
        <row r="832">
          <cell r="B832" t="str">
            <v>22.01-24.00 น.</v>
          </cell>
        </row>
        <row r="833">
          <cell r="B833" t="str">
            <v>24.01-06.00 น.</v>
          </cell>
        </row>
        <row r="839">
          <cell r="A839" t="str">
            <v>สำนักนายกรัฐมนตรี</v>
          </cell>
        </row>
        <row r="840">
          <cell r="A840" t="str">
            <v>กระทรวงกลาโหม</v>
          </cell>
        </row>
        <row r="841">
          <cell r="A841" t="str">
            <v>กระทรวงการคลัง</v>
          </cell>
        </row>
        <row r="842">
          <cell r="A842" t="str">
            <v>กระทรวงการต่างประเทศ</v>
          </cell>
        </row>
        <row r="843">
          <cell r="A843" t="str">
            <v>กระทรวงการท่องเที่ยวและกีฬา</v>
          </cell>
        </row>
        <row r="844">
          <cell r="A844" t="str">
            <v>กระทรวงการพัฒนาสังคมและความมั่นคงของมนุษย์</v>
          </cell>
        </row>
        <row r="845">
          <cell r="A845" t="str">
            <v>กระทรวงเกษตรและสหกรณ์</v>
          </cell>
        </row>
        <row r="846">
          <cell r="A846" t="str">
            <v>กระทรวงคมนาคม</v>
          </cell>
        </row>
        <row r="847">
          <cell r="A847" t="str">
            <v>กระทรวงทรัพยากรธรรมชาติและสิ่งแวดล้อม</v>
          </cell>
        </row>
        <row r="848">
          <cell r="A848" t="str">
            <v>กระทรวงเทคโนโลยีสารสนเทศและการสื่อสาร</v>
          </cell>
        </row>
        <row r="849">
          <cell r="A849" t="str">
            <v>กระทรวงพลังงาน</v>
          </cell>
        </row>
        <row r="850">
          <cell r="A850" t="str">
            <v>กระทรวงพาณิชย์</v>
          </cell>
        </row>
        <row r="851">
          <cell r="A851" t="str">
            <v>กระทรวงมหาดไทย</v>
          </cell>
        </row>
        <row r="852">
          <cell r="A852" t="str">
            <v>กระทรวงยุติธรรม</v>
          </cell>
        </row>
        <row r="853">
          <cell r="A853" t="str">
            <v>กระทรวงแรงงาน</v>
          </cell>
        </row>
        <row r="854">
          <cell r="A854" t="str">
            <v>กระทรวงวัฒนธรรม</v>
          </cell>
        </row>
        <row r="855">
          <cell r="A855" t="str">
            <v>กระทรวงวิทยาศาสตร์และเทคโนโลยี</v>
          </cell>
        </row>
        <row r="856">
          <cell r="A856" t="str">
            <v>กระทรวงศึกษาธิการ</v>
          </cell>
        </row>
        <row r="857">
          <cell r="A857" t="str">
            <v>กระทรวงสาธารณสุข</v>
          </cell>
        </row>
        <row r="858">
          <cell r="A858" t="str">
            <v>กระทรวงอุตสาหกรรม</v>
          </cell>
        </row>
        <row r="859">
          <cell r="A859" t="str">
            <v>ส่วนราชการที่ไม่สังกัดสำนักนายกรัฐมนตรี กระทรวง หรือทบวง</v>
          </cell>
        </row>
        <row r="860">
          <cell r="A860" t="str">
            <v>หน่วยงานของรัฐสภา</v>
          </cell>
        </row>
        <row r="861">
          <cell r="A861" t="str">
            <v>หน่วยงานขององค์กรตามรัฐธรรมนูญ</v>
          </cell>
        </row>
        <row r="862">
          <cell r="A862" t="str">
            <v>หน่วยงานของศาล</v>
          </cell>
        </row>
        <row r="863">
          <cell r="A863" t="str">
            <v>รัฐวิสาหกิจ</v>
          </cell>
        </row>
        <row r="864">
          <cell r="A864" t="str">
            <v>สภากาชาดไทย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minar"/>
      <sheetName val="publicrelation"/>
      <sheetName val="consult"/>
      <sheetName val="foriegn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23">
          <cell r="A823" t="str">
            <v>ในประเทศ/สถานที่ราชการ</v>
          </cell>
        </row>
        <row r="824">
          <cell r="A824" t="str">
            <v>ในประเทศ/สถานที่เอกชน</v>
          </cell>
        </row>
        <row r="825">
          <cell r="A825" t="str">
            <v>ต่างประเทศ</v>
          </cell>
        </row>
        <row r="826">
          <cell r="A826" t="str">
            <v>ในและต่างประเทศ</v>
          </cell>
        </row>
        <row r="829">
          <cell r="A829" t="str">
            <v>เจ้าหน้าที่ของรัฐ</v>
          </cell>
        </row>
        <row r="830">
          <cell r="A830" t="str">
            <v>ประชาชนทั่วไป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ปชส"/>
      <sheetName val="Sheet2"/>
      <sheetName val="พันธกิจ"/>
    </sheetNames>
    <sheetDataSet>
      <sheetData sheetId="0">
        <row r="62">
          <cell r="B62" t="str">
            <v>2 สถานี รวม 30 ครั้ง</v>
          </cell>
          <cell r="M62">
            <v>10</v>
          </cell>
          <cell r="N62">
            <v>61500</v>
          </cell>
          <cell r="O62">
            <v>615000</v>
          </cell>
          <cell r="P62" t="str">
            <v>ช่วง 6.00-12.00 น.</v>
          </cell>
          <cell r="Q62" t="str">
            <v>ช่วง 6.00-12.00 น.</v>
          </cell>
        </row>
        <row r="64">
          <cell r="B64" t="str">
            <v>หมายเหตุ</v>
          </cell>
        </row>
        <row r="4988">
          <cell r="B4988" t="str">
            <v>1. โครงการ...</v>
          </cell>
        </row>
        <row r="4989">
          <cell r="B4989" t="str">
            <v>1. โครงการ...</v>
          </cell>
        </row>
        <row r="4990">
          <cell r="B4990" t="str">
            <v>1. โครงการ...</v>
          </cell>
        </row>
        <row r="4991">
          <cell r="B4991" t="str">
            <v>1. โครงการ...</v>
          </cell>
        </row>
        <row r="4992">
          <cell r="B4992" t="str">
            <v>1. โครงการ...</v>
          </cell>
        </row>
        <row r="4993">
          <cell r="B4993" t="str">
            <v>1. โครงการ...</v>
          </cell>
        </row>
        <row r="4994">
          <cell r="B4994" t="str">
            <v>1. โครงการ...</v>
          </cell>
        </row>
        <row r="4995">
          <cell r="B4995" t="str">
            <v>1. โครงการ...</v>
          </cell>
        </row>
        <row r="4996">
          <cell r="B4996" t="str">
            <v>1. โครงการ...</v>
          </cell>
        </row>
        <row r="4997">
          <cell r="B4997" t="str">
            <v>1. โครงการ...</v>
          </cell>
        </row>
      </sheetData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u"/>
      <sheetName val="tb rank"/>
      <sheetName val="ผลต่าง"/>
      <sheetName val="ประเด็นทำเพิ่ม"/>
      <sheetName val="สรุปงบG52"/>
      <sheetName val="สรุป F52"/>
      <sheetName val="ทด"/>
      <sheetName val="51-52"/>
      <sheetName val="G-S"/>
      <sheetName val="data (ตัวอย่าง)"/>
      <sheetName val="CODE"/>
      <sheetName val="ร่าง_result_แผน"/>
      <sheetName val="DATA"/>
      <sheetName val="Sheet1"/>
      <sheetName val="ตัวอย่าง"/>
      <sheetName val="แบบฟอร์มแผน"/>
      <sheetName val="tb_rank"/>
      <sheetName val="สรุป_F52"/>
      <sheetName val="data_(ตัวอย่าง)"/>
      <sheetName val="tb_rank1"/>
      <sheetName val="สรุป_F521"/>
      <sheetName val="data_(ตัวอย่าง)1"/>
      <sheetName val="จ่าย 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 t="str">
            <v>1.ค่าใช้จ่ายหมวดบุคลากร</v>
          </cell>
          <cell r="D2" t="str">
            <v>01 บริหารทั่วไป</v>
          </cell>
        </row>
        <row r="3">
          <cell r="D3" t="str">
            <v>02  การเงิน</v>
          </cell>
        </row>
        <row r="4">
          <cell r="D4" t="str">
            <v>03 กฎหมาย</v>
          </cell>
        </row>
        <row r="5">
          <cell r="D5" t="str">
            <v>05 สนผ.</v>
          </cell>
        </row>
        <row r="6">
          <cell r="D6" t="str">
            <v>06 ชดเชย</v>
          </cell>
        </row>
        <row r="7">
          <cell r="D7" t="str">
            <v>07  IT</v>
          </cell>
        </row>
        <row r="8">
          <cell r="D8" t="str">
            <v>09  PR-Call</v>
          </cell>
        </row>
        <row r="9">
          <cell r="D9" t="str">
            <v>10 สพค.</v>
          </cell>
        </row>
        <row r="10">
          <cell r="D10" t="str">
            <v>12  ตรวจสอบ</v>
          </cell>
        </row>
        <row r="11">
          <cell r="D11" t="str">
            <v>14 สทป.</v>
          </cell>
        </row>
        <row r="12">
          <cell r="D12" t="str">
            <v>16  Audit</v>
          </cell>
        </row>
        <row r="13">
          <cell r="D13" t="str">
            <v>17  สบก.</v>
          </cell>
        </row>
        <row r="14">
          <cell r="D14" t="str">
            <v>18.4 แพทย์แผนไทย</v>
          </cell>
        </row>
        <row r="15">
          <cell r="D15" t="str">
            <v>18.6 ปฐมภมิ</v>
          </cell>
        </row>
        <row r="16">
          <cell r="D16" t="str">
            <v>18.7 AIDS</v>
          </cell>
        </row>
        <row r="17">
          <cell r="D17" t="str">
            <v>18.9  PP</v>
          </cell>
        </row>
        <row r="18">
          <cell r="D18" t="str">
            <v>18.10  โรคเรื้อรัง</v>
          </cell>
        </row>
        <row r="19">
          <cell r="D19" t="str">
            <v xml:space="preserve">18.11  ยา </v>
          </cell>
        </row>
        <row r="20">
          <cell r="D20" t="str">
            <v>18.12  ไต</v>
          </cell>
        </row>
        <row r="21">
          <cell r="D21" t="str">
            <v>18.13  สบจ.</v>
          </cell>
        </row>
        <row r="22">
          <cell r="D22" t="str">
            <v>19   ภาคี</v>
          </cell>
        </row>
        <row r="23">
          <cell r="D23" t="str">
            <v>เขต 1 เชียงใหม่</v>
          </cell>
        </row>
        <row r="24">
          <cell r="D24" t="str">
            <v>เขต 2 พิษณุโลก</v>
          </cell>
        </row>
        <row r="25">
          <cell r="D25" t="str">
            <v>เขต 3 นครสวรรค์</v>
          </cell>
        </row>
        <row r="26">
          <cell r="D26" t="str">
            <v>เขต 4 สระบุรี</v>
          </cell>
        </row>
        <row r="27">
          <cell r="D27" t="str">
            <v>เขต 5 ราชบุรี</v>
          </cell>
        </row>
        <row r="28">
          <cell r="D28" t="str">
            <v>เขต 6 ระยอง</v>
          </cell>
        </row>
        <row r="29">
          <cell r="D29" t="str">
            <v>เขต 7 ขอนแก่น</v>
          </cell>
        </row>
        <row r="30">
          <cell r="D30" t="str">
            <v>เขต 8 อุดรธานี</v>
          </cell>
        </row>
        <row r="31">
          <cell r="D31" t="str">
            <v>เขต 9 นครราชสีมา</v>
          </cell>
        </row>
        <row r="32">
          <cell r="D32" t="str">
            <v>เขต 10 อุบลราชธานี</v>
          </cell>
        </row>
        <row r="33">
          <cell r="D33" t="str">
            <v>เขต 11 สุราษฏร์ธานี</v>
          </cell>
        </row>
        <row r="34">
          <cell r="D34" t="str">
            <v>เขต 12 สงขลา</v>
          </cell>
        </row>
        <row r="35">
          <cell r="D35" t="str">
            <v>เขต 13 กรุงเทพฯ</v>
          </cell>
        </row>
        <row r="36">
          <cell r="D36" t="str">
            <v xml:space="preserve">   เขต</v>
          </cell>
        </row>
        <row r="37">
          <cell r="D37" t="str">
            <v>กองทุนย่อย</v>
          </cell>
        </row>
        <row r="38">
          <cell r="D38" t="str">
            <v>ทุกสำนัก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"/>
      <sheetName val="DATA"/>
      <sheetName val="Total"/>
      <sheetName val="บริหาร"/>
      <sheetName val="การเงิน"/>
      <sheetName val="กฏหมาย"/>
      <sheetName val="สนผ."/>
      <sheetName val="ชดเชย"/>
      <sheetName val="IT"/>
      <sheetName val="PR-Call"/>
      <sheetName val="สพค"/>
      <sheetName val="ตรวจสอบ"/>
      <sheetName val="สทป"/>
      <sheetName val="Audit"/>
      <sheetName val="สบก"/>
      <sheetName val="ภาคี"/>
      <sheetName val="แผนไทย"/>
      <sheetName val="ปฐมภูมิ"/>
      <sheetName val="AIDS"/>
      <sheetName val="PP"/>
      <sheetName val="โรคเรื้อรัง"/>
      <sheetName val="ยา"/>
      <sheetName val="CKD"/>
      <sheetName val="จัดสรรกองทุน"/>
      <sheetName val="เขต"/>
      <sheetName val="สนผ_"/>
    </sheetNames>
    <sheetDataSet>
      <sheetData sheetId="0">
        <row r="1">
          <cell r="A1" t="str">
            <v>No</v>
          </cell>
          <cell r="B1" t="str">
            <v xml:space="preserve"> KPI</v>
          </cell>
          <cell r="C1" t="str">
            <v>หน่วยนับ</v>
          </cell>
          <cell r="D1" t="str">
            <v>baseline</v>
          </cell>
          <cell r="E1" t="str">
            <v>target</v>
          </cell>
          <cell r="F1" t="str">
            <v>1'</v>
          </cell>
          <cell r="G1" t="str">
            <v>2'</v>
          </cell>
          <cell r="H1" t="str">
            <v>3'</v>
          </cell>
          <cell r="I1" t="str">
            <v>4'</v>
          </cell>
          <cell r="J1" t="str">
            <v>5'</v>
          </cell>
          <cell r="K1" t="str">
            <v>Owner</v>
          </cell>
        </row>
        <row r="2">
          <cell r="A2">
            <v>1</v>
          </cell>
          <cell r="B2" t="str">
            <v>อัตราการเบิกจ่ายงบบริหารจัดการตามแผนที่กำหนด</v>
          </cell>
          <cell r="C2" t="str">
            <v>ร้อยละ</v>
          </cell>
          <cell r="D2">
            <v>100</v>
          </cell>
          <cell r="E2">
            <v>100</v>
          </cell>
          <cell r="F2">
            <v>90</v>
          </cell>
          <cell r="G2">
            <v>92.5</v>
          </cell>
          <cell r="H2">
            <v>95</v>
          </cell>
          <cell r="I2">
            <v>97.5</v>
          </cell>
          <cell r="J2">
            <v>100</v>
          </cell>
          <cell r="K2" t="str">
            <v>สนผ</v>
          </cell>
          <cell r="L2" t="str">
            <v>เขต</v>
          </cell>
        </row>
        <row r="3">
          <cell r="A3">
            <v>2</v>
          </cell>
          <cell r="B3" t="str">
            <v>จำนวนวันที่มีการปิดบัญชีงบบริหารได้ตามรอบปีงบประมาณ</v>
          </cell>
          <cell r="C3" t="str">
            <v>ร้อยละ</v>
          </cell>
          <cell r="D3">
            <v>180</v>
          </cell>
          <cell r="E3">
            <v>60</v>
          </cell>
          <cell r="F3">
            <v>180</v>
          </cell>
          <cell r="G3">
            <v>150</v>
          </cell>
          <cell r="H3">
            <v>120</v>
          </cell>
          <cell r="I3">
            <v>90</v>
          </cell>
          <cell r="J3">
            <v>60</v>
          </cell>
          <cell r="K3" t="str">
            <v>การเงิน</v>
          </cell>
          <cell r="L3" t="str">
            <v>บริหาร</v>
          </cell>
        </row>
        <row r="4">
          <cell r="A4">
            <v>3</v>
          </cell>
          <cell r="B4" t="str">
            <v>ร้อยละความพึงพอใจของบุคลากร ต่อบริการของสำนัก ฯ</v>
          </cell>
          <cell r="C4" t="str">
            <v>ร้อยละ</v>
          </cell>
          <cell r="D4" t="str">
            <v>N/A</v>
          </cell>
          <cell r="E4">
            <v>70</v>
          </cell>
          <cell r="F4" t="str">
            <v>&gt; 50</v>
          </cell>
          <cell r="G4">
            <v>55</v>
          </cell>
          <cell r="H4">
            <v>60</v>
          </cell>
          <cell r="I4">
            <v>65</v>
          </cell>
          <cell r="J4">
            <v>70</v>
          </cell>
          <cell r="K4" t="str">
            <v>สนผ</v>
          </cell>
          <cell r="L4" t="str">
            <v>การเงิน</v>
          </cell>
        </row>
        <row r="5">
          <cell r="A5">
            <v>4</v>
          </cell>
          <cell r="B5" t="str">
            <v xml:space="preserve">อัตราการเบิกจ่ายวงเงินกองทุนเหมาจ่ายรายหัวที่ได้เบิกจ่ายและก่อหนี้ผูกพันให้แก่หน่วยบริการเป็นไปตามแผนและระยะเวลาที่กำหนด  </v>
          </cell>
          <cell r="C5" t="str">
            <v>ร้อยละ</v>
          </cell>
          <cell r="D5">
            <v>100</v>
          </cell>
          <cell r="E5">
            <v>100</v>
          </cell>
          <cell r="F5">
            <v>80</v>
          </cell>
          <cell r="G5">
            <v>85</v>
          </cell>
          <cell r="H5">
            <v>90</v>
          </cell>
          <cell r="I5">
            <v>95</v>
          </cell>
          <cell r="J5">
            <v>100</v>
          </cell>
          <cell r="K5" t="str">
            <v>สบก</v>
          </cell>
          <cell r="L5" t="str">
            <v>กฎหมาย</v>
          </cell>
        </row>
        <row r="6">
          <cell r="A6">
            <v>5</v>
          </cell>
          <cell r="B6" t="str">
            <v>อัตราการเบิกจ่ายงบเงินกองทุนย่อย เป็นไปตามเกณฑ์  (กองทุน AIDS/ผู้พิการ/ปฐมภูมิ/PP</v>
          </cell>
          <cell r="C6" t="str">
            <v>ร้อยละ</v>
          </cell>
          <cell r="D6" t="str">
            <v>N/A</v>
          </cell>
          <cell r="E6">
            <v>100</v>
          </cell>
          <cell r="F6">
            <v>90</v>
          </cell>
          <cell r="G6">
            <v>92.5</v>
          </cell>
          <cell r="H6">
            <v>95</v>
          </cell>
          <cell r="I6">
            <v>97.5</v>
          </cell>
          <cell r="J6">
            <v>100</v>
          </cell>
          <cell r="K6" t="str">
            <v>สบก</v>
          </cell>
          <cell r="L6" t="str">
            <v>สนผ.</v>
          </cell>
        </row>
        <row r="7">
          <cell r="A7">
            <v>6</v>
          </cell>
          <cell r="B7" t="str">
            <v>ร้อยละของการจัดทำธุรกรรมทางการเงินงบกองทุน ภายใน 1 เดือน</v>
          </cell>
          <cell r="C7" t="str">
            <v>ร้อยละ</v>
          </cell>
          <cell r="K7" t="str">
            <v>การเงิน</v>
          </cell>
          <cell r="L7" t="str">
            <v>ชดเชย</v>
          </cell>
        </row>
        <row r="8">
          <cell r="A8">
            <v>7</v>
          </cell>
          <cell r="B8" t="str">
            <v>ร้อยละความถูกต้องของเอกสารที่ส่งเบิกงบบริหาร ฯ</v>
          </cell>
          <cell r="C8" t="str">
            <v>ร้อยละ</v>
          </cell>
          <cell r="D8" t="str">
            <v>NA</v>
          </cell>
          <cell r="E8">
            <v>100</v>
          </cell>
          <cell r="F8">
            <v>80</v>
          </cell>
          <cell r="G8">
            <v>85</v>
          </cell>
          <cell r="H8">
            <v>90</v>
          </cell>
          <cell r="I8">
            <v>95</v>
          </cell>
          <cell r="J8">
            <v>100</v>
          </cell>
          <cell r="K8" t="str">
            <v>การเงิน</v>
          </cell>
          <cell r="L8" t="str">
            <v>IT</v>
          </cell>
        </row>
        <row r="9">
          <cell r="A9">
            <v>8</v>
          </cell>
          <cell r="B9" t="str">
            <v>ร้อยละความถูกต้องของเอกสารที่ส่งเบิกงบกองทุน (AIDS/PP/ผู้พิการ/ปฐมภูมิ)</v>
          </cell>
          <cell r="C9" t="str">
            <v>ร้อยละ</v>
          </cell>
          <cell r="D9" t="str">
            <v>N/A</v>
          </cell>
          <cell r="E9">
            <v>100</v>
          </cell>
          <cell r="F9">
            <v>90</v>
          </cell>
          <cell r="G9">
            <v>92.5</v>
          </cell>
          <cell r="H9">
            <v>95</v>
          </cell>
          <cell r="I9">
            <v>97.5</v>
          </cell>
          <cell r="J9">
            <v>100</v>
          </cell>
          <cell r="K9" t="str">
            <v>สบก</v>
          </cell>
          <cell r="L9" t="str">
            <v>PR/Call</v>
          </cell>
        </row>
        <row r="10">
          <cell r="A10">
            <v>9</v>
          </cell>
          <cell r="B10" t="str">
            <v>อัตราการปฏิเสธการจ่ายจากการอุทธรณ์เพิ่มขึ้น</v>
          </cell>
          <cell r="C10" t="str">
            <v>ร้อยละ</v>
          </cell>
          <cell r="K10" t="str">
            <v>claim</v>
          </cell>
          <cell r="L10" t="str">
            <v>สพค</v>
          </cell>
        </row>
        <row r="11">
          <cell r="A11">
            <v>10</v>
          </cell>
          <cell r="B11" t="str">
            <v>กองทุน/กองทุนย่อยมีการประเมินผล ฯ</v>
          </cell>
          <cell r="C11" t="str">
            <v>Y/N</v>
          </cell>
          <cell r="K11" t="str">
            <v>สนผ</v>
          </cell>
          <cell r="L11" t="str">
            <v>ตรวจสอบ</v>
          </cell>
        </row>
        <row r="12">
          <cell r="A12">
            <v>11</v>
          </cell>
          <cell r="B12" t="str">
            <v>กองทุน/กองทุนย่อยมีระบบการตรวจสอบการจ่ายชดเชย ฯ เป็นไปตามเกณฑ์</v>
          </cell>
          <cell r="C12" t="str">
            <v>Y/N</v>
          </cell>
          <cell r="K12" t="str">
            <v>สตช</v>
          </cell>
          <cell r="L12" t="str">
            <v>สทป</v>
          </cell>
        </row>
        <row r="13">
          <cell r="A13">
            <v>12</v>
          </cell>
          <cell r="B13" t="str">
            <v>กองทุน/กองทุนย่อยมีคู่มือแนวทางการตรวจสอบการจ่ายชดเชยค่าบริการทางการแพทย์</v>
          </cell>
          <cell r="C13" t="str">
            <v>Y/N</v>
          </cell>
          <cell r="K13" t="str">
            <v>claim</v>
          </cell>
          <cell r="L13" t="str">
            <v>Audit</v>
          </cell>
        </row>
        <row r="14">
          <cell r="A14">
            <v>13</v>
          </cell>
          <cell r="B14" t="str">
            <v>เขตมีผลการตรวจสอบเวชระเบียนหลังการจ่ายชดเชย เป็นไปตามเกณฑ์</v>
          </cell>
          <cell r="C14" t="str">
            <v>ร้อยละ</v>
          </cell>
          <cell r="D14" t="str">
            <v>NA</v>
          </cell>
          <cell r="E14">
            <v>90</v>
          </cell>
          <cell r="F14">
            <v>80</v>
          </cell>
          <cell r="G14">
            <v>85</v>
          </cell>
          <cell r="H14">
            <v>90</v>
          </cell>
          <cell r="I14">
            <v>95</v>
          </cell>
          <cell r="J14">
            <v>100</v>
          </cell>
          <cell r="K14" t="str">
            <v>สตช</v>
          </cell>
          <cell r="L14" t="str">
            <v>สบก</v>
          </cell>
        </row>
        <row r="15">
          <cell r="A15">
            <v>14</v>
          </cell>
          <cell r="B15" t="str">
            <v xml:space="preserve">จำนวนสาขาเขตที่ Re-Audit แล้วพบข้อผิดพลาดในการสรุปการวินิจฉัยโรคและหัตถการไม่เกินร้อยละ 30 </v>
          </cell>
          <cell r="C15" t="str">
            <v>เขต</v>
          </cell>
          <cell r="E15">
            <v>8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 t="str">
            <v>สตช</v>
          </cell>
          <cell r="L15" t="str">
            <v>ภาคี</v>
          </cell>
        </row>
        <row r="16">
          <cell r="A16">
            <v>15</v>
          </cell>
          <cell r="B16" t="str">
            <v>มีจำนวน Auditor ที่ได้รับการพัฒนาและขึ้นทะเบียนเพียงพอตามเกณฑ์ที่กำหนด ( ยกเลิก)</v>
          </cell>
          <cell r="C16" t="str">
            <v>ร้อยละ</v>
          </cell>
          <cell r="K16" t="str">
            <v>สตช</v>
          </cell>
          <cell r="L16" t="str">
            <v>แผนไทย</v>
          </cell>
        </row>
        <row r="17">
          <cell r="A17">
            <v>16</v>
          </cell>
          <cell r="B17" t="str">
            <v xml:space="preserve">ร้อยละโรงพยาบาล UC ที่ได้รับการ รับรองคุณภาพทุกขั้น ตามมาตรฐาน  HA        </v>
          </cell>
          <cell r="C17" t="str">
            <v>ร้อยละ</v>
          </cell>
          <cell r="D17">
            <v>97.3</v>
          </cell>
          <cell r="E17">
            <v>98.1</v>
          </cell>
          <cell r="F17">
            <v>97.5</v>
          </cell>
          <cell r="G17">
            <v>97.7</v>
          </cell>
          <cell r="H17">
            <v>97.9</v>
          </cell>
          <cell r="I17">
            <v>98.1</v>
          </cell>
          <cell r="J17">
            <v>98.3</v>
          </cell>
          <cell r="K17" t="str">
            <v>สพค</v>
          </cell>
          <cell r="L17" t="str">
            <v>ปฐมภูมิ</v>
          </cell>
        </row>
        <row r="18">
          <cell r="A18">
            <v>17</v>
          </cell>
          <cell r="B18" t="str">
            <v xml:space="preserve"> จำนวนของเขตบริการสาธารณสุขที่มีเครือข่ายบริการตติยภูมิเฉพาะด้านที่ได้มาตรฐาน     </v>
          </cell>
          <cell r="C18" t="str">
            <v>ร้อยละ</v>
          </cell>
          <cell r="E18">
            <v>10</v>
          </cell>
          <cell r="F18">
            <v>6</v>
          </cell>
          <cell r="G18">
            <v>7</v>
          </cell>
          <cell r="H18">
            <v>8</v>
          </cell>
          <cell r="I18">
            <v>9</v>
          </cell>
          <cell r="J18">
            <v>10</v>
          </cell>
          <cell r="K18" t="str">
            <v>สพค</v>
          </cell>
          <cell r="L18" t="str">
            <v>AIDS</v>
          </cell>
        </row>
        <row r="19">
          <cell r="A19">
            <v>18</v>
          </cell>
          <cell r="B19" t="str">
            <v xml:space="preserve">อปท. แห่งใหม่ ในปีบัญชี 2553 ที่ร่วม ดำเนินการในระบบหลักประกันสุขภาพระดับท้องถิ่นและพื้นที่ได้ตามเกณฑ์ที่กำหนด(อย่างน้อย 2 กิจกรรม)     </v>
          </cell>
          <cell r="C19" t="str">
            <v>ร้อยละ</v>
          </cell>
          <cell r="D19">
            <v>91.38</v>
          </cell>
          <cell r="E19">
            <v>97</v>
          </cell>
          <cell r="F19">
            <v>90</v>
          </cell>
          <cell r="G19">
            <v>92.5</v>
          </cell>
          <cell r="H19">
            <v>95</v>
          </cell>
          <cell r="I19">
            <v>96</v>
          </cell>
          <cell r="J19">
            <v>97</v>
          </cell>
          <cell r="K19" t="str">
            <v>ภาคี</v>
          </cell>
          <cell r="L19" t="str">
            <v>PP</v>
          </cell>
        </row>
        <row r="20">
          <cell r="A20">
            <v>19</v>
          </cell>
          <cell r="B20" t="str">
            <v xml:space="preserve">อบต./เทศบาล ที่เริ่มดำเนินการใน ระบบหลักประกันสุขภาพระดับท้องถิ่นและพื้นที่ นับจำนวนตั้งแต่เริ่มโครงการ (ดำเนินงาน ครบถ้วนทั้ง 4 กิจกรรม) </v>
          </cell>
          <cell r="C20" t="str">
            <v>ร้อยละ</v>
          </cell>
          <cell r="D20">
            <v>80.680000000000007</v>
          </cell>
          <cell r="E20">
            <v>85</v>
          </cell>
          <cell r="F20">
            <v>75</v>
          </cell>
          <cell r="G20">
            <v>77.5</v>
          </cell>
          <cell r="H20">
            <v>80</v>
          </cell>
          <cell r="I20">
            <v>82.5</v>
          </cell>
          <cell r="J20">
            <v>85</v>
          </cell>
          <cell r="K20" t="str">
            <v>ภาคี</v>
          </cell>
          <cell r="L20" t="str">
            <v>โรคเรื้อรัง</v>
          </cell>
        </row>
        <row r="21">
          <cell r="A21">
            <v>20</v>
          </cell>
          <cell r="B21" t="str">
            <v xml:space="preserve">ร้อยละสาขาจังหวัดที่มีเครือข่ายประชาชนที่มีส่วนร่วมในการดูแลผู้ป่วยโรคเรื้อรังตามเกณฑ์ที่กำหนด </v>
          </cell>
          <cell r="C21" t="str">
            <v>ร้อยละ</v>
          </cell>
          <cell r="D21" t="str">
            <v>N/A</v>
          </cell>
          <cell r="E21">
            <v>100</v>
          </cell>
          <cell r="F21">
            <v>20</v>
          </cell>
          <cell r="G21">
            <v>40</v>
          </cell>
          <cell r="H21">
            <v>60</v>
          </cell>
          <cell r="I21">
            <v>80</v>
          </cell>
          <cell r="J21">
            <v>100</v>
          </cell>
          <cell r="K21" t="str">
            <v>ภาคี</v>
          </cell>
          <cell r="L21" t="str">
            <v>ยา</v>
          </cell>
        </row>
        <row r="22">
          <cell r="A22">
            <v>21</v>
          </cell>
          <cell r="B22" t="str">
            <v>จำนวนของหน่วยบริการประจำที่มีประชากร &gt;50,000 มีการจัดบริการปฐมภูมิแยกจากโรงพยาบาล ( ทั้งหมด 348 แห่ง)</v>
          </cell>
          <cell r="C22" t="str">
            <v>ร้อยละ</v>
          </cell>
          <cell r="D22">
            <v>37</v>
          </cell>
          <cell r="E22">
            <v>77</v>
          </cell>
          <cell r="F22">
            <v>45</v>
          </cell>
          <cell r="G22">
            <v>53</v>
          </cell>
          <cell r="H22">
            <v>61</v>
          </cell>
          <cell r="I22">
            <v>69</v>
          </cell>
          <cell r="J22">
            <v>77</v>
          </cell>
          <cell r="K22" t="str">
            <v>ปฐมภูมิ</v>
          </cell>
          <cell r="L22" t="str">
            <v>CKD</v>
          </cell>
        </row>
        <row r="23">
          <cell r="A23">
            <v>22</v>
          </cell>
          <cell r="B23" t="str">
            <v xml:space="preserve">ร้อยละของหน่วยบริการปฐมภูมิที่ผ่านเกณฑ์มาตรฐาน </v>
          </cell>
          <cell r="C23" t="str">
            <v>ร้อยละ</v>
          </cell>
          <cell r="D23">
            <v>59.34</v>
          </cell>
          <cell r="E23">
            <v>70</v>
          </cell>
          <cell r="F23">
            <v>50</v>
          </cell>
          <cell r="G23">
            <v>55</v>
          </cell>
          <cell r="H23">
            <v>60</v>
          </cell>
          <cell r="I23">
            <v>65</v>
          </cell>
          <cell r="J23">
            <v>70</v>
          </cell>
          <cell r="K23" t="str">
            <v>ปฐมภูมิ</v>
          </cell>
          <cell r="L23" t="str">
            <v>จัดสรรกองทุน</v>
          </cell>
        </row>
        <row r="24">
          <cell r="A24">
            <v>23</v>
          </cell>
          <cell r="B24" t="str">
            <v>ร้อยละของหน่วยบริการประจำที่มีการจัดบริการปฐมภูมิได้ผ่านเกณฑ์เกณฑ์ศักยภาพบริการ(Ontop payment)</v>
          </cell>
          <cell r="C24" t="str">
            <v>ร้อยละ</v>
          </cell>
          <cell r="F24">
            <v>20.5</v>
          </cell>
          <cell r="G24">
            <v>27.86</v>
          </cell>
          <cell r="H24">
            <v>35.24</v>
          </cell>
          <cell r="I24">
            <v>42.62</v>
          </cell>
          <cell r="J24">
            <v>50</v>
          </cell>
          <cell r="K24" t="str">
            <v>ปฐมภูมิ</v>
          </cell>
        </row>
        <row r="25">
          <cell r="A25">
            <v>24</v>
          </cell>
          <cell r="B25" t="str">
            <v>ร้อยละของประชาชนผู้มีสิทธิประกันสุขภาพที่เมื่อเจ็บป่วยแล้วไม่ใช้สิทธิในระบบหลักประกันสุขภาพ  ด้วยสาเหตุด้านคุณภาพบริการ</v>
          </cell>
          <cell r="C25" t="str">
            <v>ระดับ</v>
          </cell>
          <cell r="D25" t="str">
            <v>N/A</v>
          </cell>
          <cell r="E25">
            <v>30</v>
          </cell>
          <cell r="F25">
            <v>50</v>
          </cell>
          <cell r="G25">
            <v>45</v>
          </cell>
          <cell r="H25">
            <v>40</v>
          </cell>
          <cell r="I25">
            <v>35</v>
          </cell>
          <cell r="J25">
            <v>30</v>
          </cell>
          <cell r="K25" t="str">
            <v>สพค</v>
          </cell>
        </row>
        <row r="26">
          <cell r="A26">
            <v>25</v>
          </cell>
          <cell r="B26" t="str">
            <v>ร้อยละของประชาชนผู้มีสิทธิรับรู้สิทธิและหน้าที่เกี่ยวกับหลักประกันฯ</v>
          </cell>
          <cell r="C26" t="str">
            <v>ร้อยละ</v>
          </cell>
          <cell r="E26">
            <v>90</v>
          </cell>
          <cell r="F26" t="str">
            <v>&lt; 82</v>
          </cell>
          <cell r="G26">
            <v>84</v>
          </cell>
          <cell r="H26">
            <v>86</v>
          </cell>
          <cell r="I26">
            <v>88</v>
          </cell>
          <cell r="J26">
            <v>90</v>
          </cell>
          <cell r="K26" t="str">
            <v>สปบ</v>
          </cell>
        </row>
        <row r="27">
          <cell r="A27">
            <v>26</v>
          </cell>
          <cell r="B27" t="str">
            <v>การจัดทำรายงานทางการเงินให้แล้วเสร็จภายใน 60 วันนับแต่วันสิ้นปีงบประมาณ</v>
          </cell>
          <cell r="C27" t="str">
            <v>วัน</v>
          </cell>
          <cell r="D27">
            <v>180</v>
          </cell>
          <cell r="E27">
            <v>60</v>
          </cell>
          <cell r="F27">
            <v>120</v>
          </cell>
          <cell r="G27">
            <v>105</v>
          </cell>
          <cell r="H27">
            <v>90</v>
          </cell>
          <cell r="I27">
            <v>75</v>
          </cell>
          <cell r="J27">
            <v>60</v>
          </cell>
          <cell r="K27" t="str">
            <v>การเงิน</v>
          </cell>
        </row>
        <row r="28">
          <cell r="A28">
            <v>27</v>
          </cell>
          <cell r="B28" t="str">
            <v>ความสำเร็จของแผนงานในการพัฒนาและปรับปรุงการบริการจากการสำรวจความพึงพอใจและการรับฟังความคิดเห็น</v>
          </cell>
          <cell r="C28" t="str">
            <v>นาที</v>
          </cell>
          <cell r="D28">
            <v>100</v>
          </cell>
          <cell r="E28">
            <v>100</v>
          </cell>
          <cell r="F28">
            <v>80</v>
          </cell>
          <cell r="G28">
            <v>85</v>
          </cell>
          <cell r="H28">
            <v>90</v>
          </cell>
          <cell r="I28">
            <v>95</v>
          </cell>
          <cell r="J28">
            <v>100</v>
          </cell>
          <cell r="K28" t="str">
            <v>สนผ</v>
          </cell>
        </row>
        <row r="29">
          <cell r="A29">
            <v>28</v>
          </cell>
          <cell r="B29" t="str">
            <v>ร้อยละของการแก้ไขปัญหาเรื่องร้องเรียนแล้วเสร็จภายใน 30 วันทำการ</v>
          </cell>
          <cell r="C29" t="str">
            <v>ร้อยละ</v>
          </cell>
          <cell r="D29">
            <v>95</v>
          </cell>
          <cell r="E29">
            <v>95</v>
          </cell>
          <cell r="F29">
            <v>85</v>
          </cell>
          <cell r="G29">
            <v>87.5</v>
          </cell>
          <cell r="H29">
            <v>90</v>
          </cell>
          <cell r="I29">
            <v>92.5</v>
          </cell>
          <cell r="J29">
            <v>95</v>
          </cell>
          <cell r="K29" t="str">
            <v>สปบ</v>
          </cell>
        </row>
        <row r="30">
          <cell r="A30">
            <v>29</v>
          </cell>
          <cell r="B30" t="str">
            <v>สำนัก ฯ มีการบริหารจัดการความเสี่ยงและสรุปรายงานครบถ้วนตามคู่มือฯ</v>
          </cell>
          <cell r="C30" t="str">
            <v>Y/N</v>
          </cell>
          <cell r="D30" t="str">
            <v>mix</v>
          </cell>
          <cell r="E30">
            <v>5</v>
          </cell>
          <cell r="F30">
            <v>1</v>
          </cell>
          <cell r="G30">
            <v>2</v>
          </cell>
          <cell r="H30">
            <v>3</v>
          </cell>
          <cell r="I30">
            <v>4</v>
          </cell>
          <cell r="J30">
            <v>5</v>
          </cell>
          <cell r="K30" t="str">
            <v>สทป</v>
          </cell>
        </row>
        <row r="31">
          <cell r="A31">
            <v>30</v>
          </cell>
          <cell r="B31" t="str">
            <v>ร้อยละความพึงพอใจของบุคลากรต่อบริการ IT</v>
          </cell>
          <cell r="C31" t="str">
            <v>Y/N</v>
          </cell>
          <cell r="D31">
            <v>68.8</v>
          </cell>
          <cell r="E31">
            <v>70</v>
          </cell>
          <cell r="F31" t="str">
            <v>&gt; 50</v>
          </cell>
          <cell r="G31">
            <v>55</v>
          </cell>
          <cell r="H31">
            <v>60</v>
          </cell>
          <cell r="I31">
            <v>65</v>
          </cell>
          <cell r="J31">
            <v>70</v>
          </cell>
          <cell r="K31" t="str">
            <v>IT</v>
          </cell>
        </row>
        <row r="32">
          <cell r="A32">
            <v>31</v>
          </cell>
          <cell r="B32" t="str">
            <v>ร้อยละความพึงพอใจของผู้ใช้บริการ web</v>
          </cell>
          <cell r="C32" t="str">
            <v>ร้อยละ</v>
          </cell>
          <cell r="D32">
            <v>70</v>
          </cell>
          <cell r="E32">
            <v>70</v>
          </cell>
          <cell r="F32">
            <v>50</v>
          </cell>
          <cell r="G32">
            <v>55</v>
          </cell>
          <cell r="H32">
            <v>60</v>
          </cell>
          <cell r="I32">
            <v>65</v>
          </cell>
          <cell r="J32">
            <v>70</v>
          </cell>
          <cell r="K32" t="str">
            <v>IT</v>
          </cell>
        </row>
        <row r="33">
          <cell r="A33">
            <v>32</v>
          </cell>
          <cell r="B33" t="str">
            <v>ระยะเวลาเฉลี่ย   (นาที)   ที่ระบบเครือข่าย (network, system, data)   ไม่สามารถให้บริการได้</v>
          </cell>
          <cell r="C33" t="str">
            <v>ร้อยละ</v>
          </cell>
          <cell r="D33">
            <v>47</v>
          </cell>
          <cell r="E33">
            <v>50</v>
          </cell>
          <cell r="F33">
            <v>90</v>
          </cell>
          <cell r="G33">
            <v>80</v>
          </cell>
          <cell r="H33">
            <v>70</v>
          </cell>
          <cell r="I33">
            <v>60</v>
          </cell>
          <cell r="J33">
            <v>50</v>
          </cell>
          <cell r="K33" t="str">
            <v>IT</v>
          </cell>
        </row>
        <row r="34">
          <cell r="A34">
            <v>33</v>
          </cell>
          <cell r="B34" t="str">
            <v>จำนวนครั้ง (เฉลี่ย/เดือน)   ที่ระบบเครือข่าย    (network, system, data)   ไม่สามารถให้บริการได้  ไม่เกินเกณฑ์ที่กำหนด</v>
          </cell>
          <cell r="C34" t="str">
            <v>ระดับ</v>
          </cell>
          <cell r="D34">
            <v>18</v>
          </cell>
          <cell r="E34">
            <v>15</v>
          </cell>
          <cell r="F34">
            <v>35</v>
          </cell>
          <cell r="G34">
            <v>30</v>
          </cell>
          <cell r="H34">
            <v>25</v>
          </cell>
          <cell r="I34">
            <v>20</v>
          </cell>
          <cell r="J34">
            <v>15</v>
          </cell>
          <cell r="K34" t="str">
            <v>IT</v>
          </cell>
        </row>
        <row r="35">
          <cell r="A35">
            <v>34</v>
          </cell>
          <cell r="B35" t="str">
            <v>มีระบบฐานข้อมูล(ยกเว้น OP) ใช้ในการกำกับติดตามประเมินผลในระดับจังหวัดและเขต</v>
          </cell>
          <cell r="C35" t="str">
            <v>ระดับ</v>
          </cell>
          <cell r="K35" t="str">
            <v>IT</v>
          </cell>
        </row>
        <row r="36">
          <cell r="A36">
            <v>35</v>
          </cell>
          <cell r="B36" t="str">
            <v>มีระบบข้อมูลผู้ป่วยนอกรายบุคคล ที่สามารถใช้ในการควบคุมกำกับงานในระดับจังหวัดและเขต</v>
          </cell>
          <cell r="C36" t="str">
            <v>Y/N</v>
          </cell>
          <cell r="K36" t="str">
            <v>สบจ</v>
          </cell>
        </row>
        <row r="37">
          <cell r="A37">
            <v>36</v>
          </cell>
          <cell r="B37" t="str">
            <v>ร้อยละของข้อมูลผู้ป่วยนอกรายบุคคลที่มีการลงวินิจฉัยโรคตาม ICD 10 ครบถ้วน ถูกต้อง</v>
          </cell>
          <cell r="C37" t="str">
            <v>ร้อยละ</v>
          </cell>
          <cell r="K37" t="str">
            <v>สบจ</v>
          </cell>
        </row>
        <row r="38">
          <cell r="A38">
            <v>37</v>
          </cell>
          <cell r="B38" t="str">
            <v xml:space="preserve">ร้อยละของบุคลากรที่ได้รับการพัฒนา competency </v>
          </cell>
          <cell r="C38" t="str">
            <v>ร้อยละ</v>
          </cell>
          <cell r="K38" t="str">
            <v>สทป</v>
          </cell>
        </row>
        <row r="39">
          <cell r="A39">
            <v>38</v>
          </cell>
          <cell r="B39" t="str">
            <v>สำนักฯ มีกระบวนการ PDCA โดยนำข้อมูลป้อนกลับจากลูกค้า(8.2.1) ผลการปฏิบัติงานตาม KPI  (8.2.3)  ผลการให้บริการ (8.2.4)  มาดำเนินการและมีการรายงานในการประชุมทบทวนของหน่วยงานอย่างครบถ้วน</v>
          </cell>
          <cell r="C39" t="str">
            <v>ระดับ</v>
          </cell>
          <cell r="D39" t="str">
            <v>mix</v>
          </cell>
          <cell r="E39">
            <v>5</v>
          </cell>
          <cell r="F39">
            <v>1</v>
          </cell>
          <cell r="G39">
            <v>2</v>
          </cell>
          <cell r="H39">
            <v>3</v>
          </cell>
          <cell r="I39">
            <v>4</v>
          </cell>
          <cell r="J39">
            <v>5</v>
          </cell>
          <cell r="K39" t="str">
            <v>สทป</v>
          </cell>
        </row>
        <row r="40">
          <cell r="A40">
            <v>39</v>
          </cell>
          <cell r="B40" t="str">
            <v>สำนัก ฯมีการใช้กระบวนการ QCC  มาแก้ไขปัญหาและพัฒนางานจนสามารถนำเสนอได้อย่างน้อย 1 เรื่อง</v>
          </cell>
          <cell r="C40" t="str">
            <v>ระดับ</v>
          </cell>
          <cell r="D40" t="str">
            <v>mix</v>
          </cell>
          <cell r="E40">
            <v>5</v>
          </cell>
          <cell r="F40">
            <v>1</v>
          </cell>
          <cell r="G40">
            <v>2</v>
          </cell>
          <cell r="H40">
            <v>3</v>
          </cell>
          <cell r="I40">
            <v>4</v>
          </cell>
          <cell r="J40">
            <v>5</v>
          </cell>
          <cell r="K40" t="str">
            <v>สทป</v>
          </cell>
        </row>
        <row r="41">
          <cell r="A41">
            <v>40</v>
          </cell>
          <cell r="B41" t="str">
            <v>อัตราความครอบคลุมของการได้รับวัคซีนในเด็ก อายุ 1,3,5 ปี (NHSO 04)</v>
          </cell>
          <cell r="C41" t="str">
            <v>ร้อยละ</v>
          </cell>
          <cell r="K41" t="str">
            <v>PP</v>
          </cell>
        </row>
        <row r="42">
          <cell r="A42">
            <v>41</v>
          </cell>
          <cell r="B42" t="str">
            <v>ร้อยละของหญิงตั้งครรภ์ที่ฝากครรภ์ครั้งแรกอายุครรภ์ก่อนหรือเท่ากับ 12 สัปดาห์ (NHSO 01)</v>
          </cell>
          <cell r="C42" t="str">
            <v>ร้อยละ</v>
          </cell>
          <cell r="K42" t="str">
            <v>PP</v>
          </cell>
        </row>
        <row r="43">
          <cell r="A43">
            <v>42</v>
          </cell>
          <cell r="B43" t="str">
            <v>ร้อยละความครอบคลุมการได้รับวัคซีนไข้หวัดใหญ่ตามฤดูกาลในประชากรกลุ่มเป้าหมาย (NHSO 10)</v>
          </cell>
          <cell r="C43" t="str">
            <v>ร้อยละ</v>
          </cell>
          <cell r="K43" t="str">
            <v>PP</v>
          </cell>
        </row>
        <row r="44">
          <cell r="A44">
            <v>43</v>
          </cell>
          <cell r="B44" t="str">
            <v>อัตราความครอบคลุมประชาชนที่ได้รับการตรวจคัดกรองความเสี่ยงของกลุ่มโรค Metabolic (NHSO 06)</v>
          </cell>
          <cell r="C44" t="str">
            <v>ร้อยละ</v>
          </cell>
          <cell r="E44">
            <v>80</v>
          </cell>
          <cell r="F44">
            <v>60</v>
          </cell>
          <cell r="G44">
            <v>65</v>
          </cell>
          <cell r="H44">
            <v>70</v>
          </cell>
          <cell r="I44">
            <v>75</v>
          </cell>
          <cell r="J44">
            <v>80</v>
          </cell>
          <cell r="K44" t="str">
            <v>PP</v>
          </cell>
        </row>
        <row r="45">
          <cell r="A45">
            <v>44</v>
          </cell>
          <cell r="B45" t="str">
            <v>ระยะเวลารอคอยเฉลี่ยในการรอคอยบริการรังสีรักษาในผู้ป่วยมะเร็ง</v>
          </cell>
          <cell r="C45" t="str">
            <v>วัน</v>
          </cell>
          <cell r="K45" t="str">
            <v>สพค</v>
          </cell>
        </row>
        <row r="46">
          <cell r="A46">
            <v>45</v>
          </cell>
          <cell r="B46" t="str">
            <v>อัตราการได้รับ thrombolytic drugs ในผู้ป่วย STEMI</v>
          </cell>
          <cell r="C46" t="str">
            <v>ร้อยละ</v>
          </cell>
          <cell r="K46" t="str">
            <v>สพค</v>
          </cell>
        </row>
        <row r="47">
          <cell r="A47">
            <v>46</v>
          </cell>
          <cell r="B47" t="str">
            <v>สัดส่วนของผู้ป่วย ACS ที่ได้รับการรักษาด้วย Thrombolytic drugs ภายใน 30 นาที (Door to needle time)</v>
          </cell>
          <cell r="C47" t="str">
            <v>ร้อยละ</v>
          </cell>
          <cell r="K47" t="str">
            <v>AIDS</v>
          </cell>
        </row>
        <row r="48">
          <cell r="A48">
            <v>47</v>
          </cell>
          <cell r="B48" t="str">
            <v>ร้อยละของผู้ใหญ่และเด็กติดเชื้อเอชไอวี ที่ยังมีชีวิตอยู่หลังจากเริ่มการรักษาด้วยยาต้านไวรัสเอดส์ เป็นระยะเวลา 12 เดือน</v>
          </cell>
          <cell r="C48" t="str">
            <v>ร้อยละ</v>
          </cell>
          <cell r="K48" t="str">
            <v>AIDS</v>
          </cell>
        </row>
        <row r="49">
          <cell r="A49">
            <v>48</v>
          </cell>
          <cell r="B49" t="str">
            <v>สัดส่วนของผู้ป่วยโรคเบาหวานรวมทั้งที่มีภาวะความดันโลหิตสูงร่วมด้วย ได้รับการตรวจหรือส่งตรวจ HbA1c   อย่างน้อยปีละ 1 ครั้ง</v>
          </cell>
          <cell r="C49" t="str">
            <v>ร้อยละ</v>
          </cell>
          <cell r="K49" t="str">
            <v>โรคเรื้อรัง</v>
          </cell>
        </row>
        <row r="50">
          <cell r="A50">
            <v>49</v>
          </cell>
          <cell r="B50" t="str">
            <v xml:space="preserve">สัดส่วนหน่วยบริการประจำภายในเขตที่มีการตรวจหรือส่งตรวจ HbA1c </v>
          </cell>
          <cell r="C50" t="str">
            <v>ร้อยละ</v>
          </cell>
          <cell r="K50" t="str">
            <v>โรคเรื้อรัง</v>
          </cell>
        </row>
        <row r="51">
          <cell r="A51">
            <v>50</v>
          </cell>
          <cell r="B51" t="str">
            <v>สัดส่วนของผู้ป่วยโรคความดันโลหิตสูง ได้รับการตรวจ Lipid Profile  อย่างน้อยปีละ 1 ครั้ง</v>
          </cell>
          <cell r="C51" t="str">
            <v>ร้อยละ</v>
          </cell>
          <cell r="K51" t="str">
            <v>โรคเรื้อรัง</v>
          </cell>
        </row>
        <row r="52">
          <cell r="A52">
            <v>51</v>
          </cell>
          <cell r="B52" t="str">
            <v xml:space="preserve">สัดส่วนหน่วยบริการประจำที่ลงทะเบียนผู้ป่วยโรคเบาหวานและโรคความดันโลหิตสูง ด้วย Electronic Medical Record </v>
          </cell>
          <cell r="C52" t="str">
            <v>ร้อยละ</v>
          </cell>
          <cell r="K52" t="str">
            <v>โรคเรื้อรัง</v>
          </cell>
        </row>
        <row r="53">
          <cell r="A53">
            <v>52</v>
          </cell>
          <cell r="B53" t="str">
            <v>ร้อยละของความถูกต้องในการลงทะเบียนประชาชน</v>
          </cell>
          <cell r="C53" t="str">
            <v>ร้อยละ</v>
          </cell>
          <cell r="D53">
            <v>99.53</v>
          </cell>
          <cell r="E53">
            <v>100</v>
          </cell>
          <cell r="F53">
            <v>98</v>
          </cell>
          <cell r="G53">
            <v>98.5</v>
          </cell>
          <cell r="H53">
            <v>99</v>
          </cell>
          <cell r="I53">
            <v>99.5</v>
          </cell>
          <cell r="J53">
            <v>100</v>
          </cell>
          <cell r="K53" t="str">
            <v>สบก</v>
          </cell>
        </row>
        <row r="54">
          <cell r="A54">
            <v>53</v>
          </cell>
          <cell r="B54" t="str">
            <v>จำนวน สปสช. สาขาเขตที่ผ่านเกณฑ์การประเมินของสำนักตรวจสอบการชดเชยและคุณภาพบริการ</v>
          </cell>
          <cell r="C54" t="str">
            <v>เขต</v>
          </cell>
          <cell r="D54" t="str">
            <v>N/A</v>
          </cell>
          <cell r="E54">
            <v>8</v>
          </cell>
          <cell r="F54">
            <v>4</v>
          </cell>
          <cell r="G54">
            <v>5</v>
          </cell>
          <cell r="H54">
            <v>6</v>
          </cell>
          <cell r="I54">
            <v>7</v>
          </cell>
          <cell r="J54">
            <v>8</v>
          </cell>
          <cell r="K54" t="str">
            <v>สตช</v>
          </cell>
        </row>
        <row r="55">
          <cell r="A55">
            <v>54</v>
          </cell>
          <cell r="B55" t="str">
            <v xml:space="preserve">มีระบบตรวจสอบเวชระเบียนของโครงการการบริหารจัดการโรคเฉพาะ( Lymphoma non-hodkin) ให้หน่วยงานที่เกี่ยวข้อง </v>
          </cell>
          <cell r="C55" t="str">
            <v>ระบบ</v>
          </cell>
          <cell r="D55" t="str">
            <v>N/A</v>
          </cell>
          <cell r="E55">
            <v>1</v>
          </cell>
          <cell r="J55">
            <v>1</v>
          </cell>
          <cell r="K55" t="str">
            <v>สตช</v>
          </cell>
        </row>
        <row r="56">
          <cell r="A56">
            <v>55</v>
          </cell>
          <cell r="B56" t="str">
            <v>มีการพัฒนารูปแบบการตรวจสอบการสลายนิ่ว(ESWL) ,โรคเบาหวาน  ,ความดันโลหิตสูง  (Clinical audit  )</v>
          </cell>
          <cell r="C56" t="str">
            <v>ระบบ</v>
          </cell>
          <cell r="D56" t="str">
            <v>N/A</v>
          </cell>
          <cell r="E56">
            <v>2</v>
          </cell>
          <cell r="H56">
            <v>1</v>
          </cell>
          <cell r="J56">
            <v>2</v>
          </cell>
          <cell r="K56" t="str">
            <v>สตช</v>
          </cell>
        </row>
        <row r="57">
          <cell r="A57">
            <v>56</v>
          </cell>
          <cell r="B57" t="str">
            <v>การเปลี่ยนของเสมหะในระยะเข้มข้น conversion rate ผู้ป่วยรายใหม่เสมหะบวก</v>
          </cell>
          <cell r="C57" t="str">
            <v>ร้อยละ</v>
          </cell>
          <cell r="K57" t="str">
            <v>AIDS</v>
          </cell>
        </row>
        <row r="58">
          <cell r="A58">
            <v>57</v>
          </cell>
          <cell r="B58" t="str">
            <v>สัดส่วนผู้ติดเชื้อเอช ไอ วี และผู้ป่วยเอดส์ ได้รับการดูแลรักษาด้วยยาต้านไวรัสอย่างต่อเนื่อง</v>
          </cell>
          <cell r="C58" t="str">
            <v>ร้อยละ</v>
          </cell>
          <cell r="K58" t="str">
            <v>AIDS</v>
          </cell>
        </row>
        <row r="59">
          <cell r="A59">
            <v>58</v>
          </cell>
          <cell r="B59" t="str">
            <v>ร้อยละบุคลากรผู้ให้บริการรู้สิทธิในระบบหลักประกันสุขภาพถ้วนหน้า</v>
          </cell>
          <cell r="C59" t="str">
            <v>ร้อยละ</v>
          </cell>
          <cell r="D59">
            <v>92.01</v>
          </cell>
          <cell r="E59">
            <v>90</v>
          </cell>
          <cell r="F59" t="str">
            <v>&lt; 82</v>
          </cell>
          <cell r="G59">
            <v>84</v>
          </cell>
          <cell r="H59">
            <v>86</v>
          </cell>
          <cell r="I59">
            <v>88</v>
          </cell>
          <cell r="J59">
            <v>90</v>
          </cell>
          <cell r="K59" t="str">
            <v>สปบ</v>
          </cell>
        </row>
        <row r="60">
          <cell r="A60">
            <v>59</v>
          </cell>
          <cell r="B60" t="str">
            <v xml:space="preserve">ร้อยละของหน่วยบริการที่มีการจัดตั้งศูนย์บริการหลักประกันสุขภาพในหน่วยบริการ  </v>
          </cell>
          <cell r="C60" t="str">
            <v>ร้อยละ</v>
          </cell>
          <cell r="K60" t="str">
            <v>สปบ</v>
          </cell>
        </row>
        <row r="61">
          <cell r="A61">
            <v>60</v>
          </cell>
          <cell r="B61" t="str">
            <v xml:space="preserve">ร้อยละของหน่วยบริการที่มีแผนงาน / โครงการ ในการปรับปรุงแก้ไข เรื่องร้องเรียน </v>
          </cell>
          <cell r="C61" t="str">
            <v>ร้อยละ</v>
          </cell>
          <cell r="K61" t="str">
            <v>สปบ</v>
          </cell>
        </row>
        <row r="62">
          <cell r="A62">
            <v>61</v>
          </cell>
          <cell r="B62" t="str">
            <v xml:space="preserve">จำนวนหน่วยบริการปฐมภูมิที่ผ่านเกณฑ์ศักยภาพบริการหน่วยบริการปฐมภูมิ(Ontop payment) </v>
          </cell>
          <cell r="C62" t="str">
            <v>แห่ง</v>
          </cell>
          <cell r="D62" t="str">
            <v>N/A</v>
          </cell>
          <cell r="E62">
            <v>2100</v>
          </cell>
          <cell r="F62">
            <v>1700</v>
          </cell>
          <cell r="G62">
            <v>1800</v>
          </cell>
          <cell r="H62">
            <v>1900</v>
          </cell>
          <cell r="I62">
            <v>2000</v>
          </cell>
          <cell r="J62">
            <v>2100</v>
          </cell>
          <cell r="K62" t="str">
            <v>ปฐมภูมิ</v>
          </cell>
        </row>
        <row r="63">
          <cell r="A63">
            <v>62</v>
          </cell>
          <cell r="B63" t="str">
            <v xml:space="preserve">ร้อยละของโรงพยาบาลชุมชนทีเป็นสถาบันสมทบและมีการจัดการเรียนการสอนแพทย์เวชศาสตร์ครอบครัวหรือพยาบาลเวชปฏิบัติทั่วไป (In-service training)  </v>
          </cell>
          <cell r="C63" t="str">
            <v>ร้อยละ</v>
          </cell>
          <cell r="D63">
            <v>10</v>
          </cell>
          <cell r="E63">
            <v>50</v>
          </cell>
          <cell r="F63">
            <v>10</v>
          </cell>
          <cell r="G63">
            <v>20</v>
          </cell>
          <cell r="H63">
            <v>30</v>
          </cell>
          <cell r="I63">
            <v>40</v>
          </cell>
          <cell r="J63">
            <v>50</v>
          </cell>
          <cell r="K63" t="str">
            <v>ปฐมภูมิ</v>
          </cell>
        </row>
        <row r="64">
          <cell r="A64">
            <v>63</v>
          </cell>
          <cell r="B64" t="str">
            <v>จำนวนเรื่องหารือด้านกฎหมาย ไม่น้อยกว่าร้อยละ 85 ได้รับคำตอบ ไม่เกิน 5 วันทำการ</v>
          </cell>
          <cell r="C64" t="str">
            <v>ร้อยละ</v>
          </cell>
          <cell r="D64">
            <v>0.63</v>
          </cell>
          <cell r="E64">
            <v>90</v>
          </cell>
          <cell r="F64">
            <v>50</v>
          </cell>
          <cell r="G64">
            <v>60</v>
          </cell>
          <cell r="H64">
            <v>70</v>
          </cell>
          <cell r="I64">
            <v>80</v>
          </cell>
          <cell r="J64">
            <v>90</v>
          </cell>
          <cell r="K64" t="str">
            <v>กฏหมาย</v>
          </cell>
        </row>
        <row r="65">
          <cell r="A65">
            <v>64</v>
          </cell>
          <cell r="B65" t="str">
            <v xml:space="preserve">สัญญาหรือข้อตกลงของสำนักงานเขตที่ถูกสุ่มตรวจมีความถูกต้องไม่น้อยกว่าร้อยละ 90 </v>
          </cell>
          <cell r="C65" t="str">
            <v>ร้อยละ</v>
          </cell>
          <cell r="D65">
            <v>0.71</v>
          </cell>
          <cell r="E65" t="str">
            <v>&gt;90</v>
          </cell>
          <cell r="F65">
            <v>50</v>
          </cell>
          <cell r="G65">
            <v>60</v>
          </cell>
          <cell r="H65">
            <v>70</v>
          </cell>
          <cell r="I65">
            <v>80</v>
          </cell>
          <cell r="J65">
            <v>90</v>
          </cell>
          <cell r="K65" t="str">
            <v>กฏหมาย</v>
          </cell>
        </row>
        <row r="66">
          <cell r="A66">
            <v>65</v>
          </cell>
          <cell r="B66" t="str">
            <v xml:space="preserve">คำร้องขอรับเงินช่วยเหลือเพื่อการชดเชยกรณีผู้ให้บริการ ไม่น้อยกว่าร้อยละ 75  ได้รับผลการพิจารณาภายใน 30 วัน </v>
          </cell>
          <cell r="C66" t="str">
            <v>ร้อยละ</v>
          </cell>
          <cell r="D66" t="str">
            <v>N/A</v>
          </cell>
          <cell r="E66">
            <v>75</v>
          </cell>
          <cell r="F66">
            <v>50</v>
          </cell>
          <cell r="G66">
            <v>65</v>
          </cell>
          <cell r="H66">
            <v>60</v>
          </cell>
          <cell r="I66">
            <v>70</v>
          </cell>
          <cell r="J66">
            <v>75</v>
          </cell>
          <cell r="K66" t="str">
            <v>กฏหมาย</v>
          </cell>
        </row>
        <row r="67">
          <cell r="A67">
            <v>66</v>
          </cell>
          <cell r="B67" t="str">
            <v>ร้อยละผู้รับบริการแพทย์แผนไทย(จำนวนคน)เปรียบเทียบกับประชากร UC</v>
          </cell>
          <cell r="C67" t="str">
            <v>ร้อยละ</v>
          </cell>
          <cell r="D67">
            <v>0.65</v>
          </cell>
          <cell r="E67">
            <v>1</v>
          </cell>
          <cell r="F67">
            <v>0.65</v>
          </cell>
          <cell r="G67">
            <v>0.75</v>
          </cell>
          <cell r="H67">
            <v>0.75</v>
          </cell>
          <cell r="I67">
            <v>0.85</v>
          </cell>
          <cell r="J67">
            <v>1</v>
          </cell>
          <cell r="K67" t="str">
            <v>แผนไทย</v>
          </cell>
        </row>
        <row r="68">
          <cell r="A68">
            <v>67</v>
          </cell>
          <cell r="B68" t="str">
            <v>ร้อยละ CUP ที่ร่วมจัดบริการและส่งข้อมูลการให้บริการแพทย์แผนไทย</v>
          </cell>
          <cell r="C68" t="str">
            <v>ร้อยละ</v>
          </cell>
          <cell r="D68">
            <v>76.7</v>
          </cell>
          <cell r="E68">
            <v>85</v>
          </cell>
          <cell r="F68">
            <v>76.7</v>
          </cell>
          <cell r="G68">
            <v>78.77</v>
          </cell>
          <cell r="H68">
            <v>80.839999999999989</v>
          </cell>
          <cell r="I68">
            <v>82.909999999999982</v>
          </cell>
          <cell r="J68">
            <v>85</v>
          </cell>
          <cell r="K68" t="str">
            <v>แผนไทย</v>
          </cell>
        </row>
        <row r="69">
          <cell r="A69">
            <v>68</v>
          </cell>
          <cell r="B69" t="str">
            <v>ร้อยละจำนวนหญิงหลังคลอดที่ได้รับบริการแพทย์แผนไทยร่วมกับการทับหม้อเกลือ</v>
          </cell>
          <cell r="C69" t="str">
            <v>ร้อยละ</v>
          </cell>
          <cell r="D69" t="str">
            <v>na</v>
          </cell>
          <cell r="E69">
            <v>2800</v>
          </cell>
          <cell r="F69">
            <v>1120</v>
          </cell>
          <cell r="G69">
            <v>1540</v>
          </cell>
          <cell r="H69">
            <v>1960</v>
          </cell>
          <cell r="I69">
            <v>2380</v>
          </cell>
          <cell r="J69">
            <v>2800</v>
          </cell>
          <cell r="K69" t="str">
            <v>แผนไทย</v>
          </cell>
        </row>
        <row r="70">
          <cell r="A70">
            <v>69</v>
          </cell>
          <cell r="B70" t="str">
            <v>จำนวนข้อเสนอเชิงนโยบายนำเข้าสู่การพิจารณาของผู้บริหารระดับสูงคกก.หลักประกันสุขภาพ</v>
          </cell>
          <cell r="C70" t="str">
            <v>เรื่อง</v>
          </cell>
          <cell r="E70">
            <v>5</v>
          </cell>
          <cell r="G70">
            <v>1</v>
          </cell>
          <cell r="H70">
            <v>2</v>
          </cell>
          <cell r="I70">
            <v>3</v>
          </cell>
          <cell r="J70">
            <v>4</v>
          </cell>
          <cell r="K70" t="str">
            <v>สนผ</v>
          </cell>
        </row>
        <row r="71">
          <cell r="A71">
            <v>70</v>
          </cell>
          <cell r="B71" t="str">
            <v>จำนวนวันที่สามารถประกาศใช้แผนงบประมาณและแผนปฏิบัติการประจำปี    หลังวันสิ้นปีงบประมาณ</v>
          </cell>
          <cell r="C71" t="str">
            <v>วัน</v>
          </cell>
          <cell r="E71">
            <v>15</v>
          </cell>
          <cell r="F71">
            <v>90</v>
          </cell>
          <cell r="G71">
            <v>75</v>
          </cell>
          <cell r="H71">
            <v>60</v>
          </cell>
          <cell r="I71">
            <v>45</v>
          </cell>
          <cell r="J71">
            <v>30</v>
          </cell>
          <cell r="K71" t="str">
            <v>สนผ</v>
          </cell>
        </row>
        <row r="72">
          <cell r="A72">
            <v>71</v>
          </cell>
          <cell r="B72" t="str">
            <v>จำนวนวันที่สามารถประกาศใช้คู่มือการบริหารกองทุนฯ  ได้  หลังวันสิ้นปีงบประมาณ</v>
          </cell>
          <cell r="C72" t="str">
            <v>วัน</v>
          </cell>
          <cell r="E72">
            <v>15</v>
          </cell>
          <cell r="F72">
            <v>90</v>
          </cell>
          <cell r="G72">
            <v>75</v>
          </cell>
          <cell r="H72">
            <v>60</v>
          </cell>
          <cell r="I72">
            <v>45</v>
          </cell>
          <cell r="J72">
            <v>30</v>
          </cell>
          <cell r="K72" t="str">
            <v>สนผ</v>
          </cell>
        </row>
        <row r="73">
          <cell r="A73">
            <v>72</v>
          </cell>
          <cell r="B73" t="str">
            <v>มีระบบข้อมูล  EIS สามารถดำเนินการผ่านระบบ Web Aplication ได้ไม่น้อยกว่า10 ประเภทข้อมูล</v>
          </cell>
          <cell r="C73" t="str">
            <v>เรื่อง</v>
          </cell>
          <cell r="D73" t="str">
            <v>na</v>
          </cell>
          <cell r="E73">
            <v>10</v>
          </cell>
          <cell r="F73">
            <v>2</v>
          </cell>
          <cell r="G73">
            <v>4</v>
          </cell>
          <cell r="H73">
            <v>6</v>
          </cell>
          <cell r="I73">
            <v>8</v>
          </cell>
          <cell r="J73">
            <v>10</v>
          </cell>
          <cell r="K73" t="str">
            <v>สนผ</v>
          </cell>
        </row>
        <row r="74">
          <cell r="A74">
            <v>73</v>
          </cell>
        </row>
        <row r="75">
          <cell r="A75">
            <v>74</v>
          </cell>
        </row>
        <row r="76">
          <cell r="A76">
            <v>75</v>
          </cell>
        </row>
        <row r="77">
          <cell r="A77">
            <v>76</v>
          </cell>
        </row>
        <row r="78">
          <cell r="A78">
            <v>77</v>
          </cell>
        </row>
        <row r="79">
          <cell r="A79">
            <v>78</v>
          </cell>
        </row>
        <row r="80">
          <cell r="A80">
            <v>79</v>
          </cell>
        </row>
        <row r="81">
          <cell r="A81">
            <v>80</v>
          </cell>
        </row>
        <row r="82">
          <cell r="A82">
            <v>81</v>
          </cell>
        </row>
        <row r="83">
          <cell r="A83">
            <v>82</v>
          </cell>
        </row>
        <row r="84">
          <cell r="A84">
            <v>83</v>
          </cell>
        </row>
        <row r="85">
          <cell r="A85">
            <v>84</v>
          </cell>
        </row>
        <row r="86">
          <cell r="A86">
            <v>85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งานวิจัย"/>
      <sheetName val="รวม46"/>
      <sheetName val="46บุคลากร"/>
      <sheetName val="50-51"/>
      <sheetName val="48-49"/>
      <sheetName val="chartบริหาร-กองทุน (2)"/>
      <sheetName val="chartบริหาร-กองทุน"/>
      <sheetName val="Chart1"/>
      <sheetName val="งบบริหาร-กองทุน"/>
      <sheetName val="งบ47-51"/>
      <sheetName val="Chart4"/>
      <sheetName val="Chart5"/>
      <sheetName val="Chart6"/>
      <sheetName val="จ่ายจริง46-50"/>
      <sheetName val="proj47"/>
      <sheetName val="งบ 47"/>
      <sheetName val="งบ48"/>
      <sheetName val="งบ49"/>
      <sheetName val="งบ 50"/>
      <sheetName val="งบ 51"/>
      <sheetName val="51"/>
      <sheetName val="จ่าย46"/>
      <sheetName val="รวม47-48"/>
      <sheetName val="บุคลากร 47-48"/>
      <sheetName val="จ่าย 47"/>
      <sheetName val="จ่าย 48"/>
      <sheetName val="จ่าย 49"/>
      <sheetName val="จ่าย 50"/>
      <sheetName val="จ่าย-50เต็มปี"/>
      <sheetName val="Chartงบพรบ"/>
      <sheetName val="Chartจ่ายจริง"/>
      <sheetName val="Chart2"/>
      <sheetName val="Chart3"/>
      <sheetName val="chartบริหาร-กองทุน_(2)"/>
      <sheetName val="งบ_47"/>
      <sheetName val="งบ_50"/>
      <sheetName val="งบ_51"/>
      <sheetName val="บุคลากร_47-48"/>
      <sheetName val="จ่าย_47"/>
      <sheetName val="จ่าย_48"/>
      <sheetName val="จ่าย_49"/>
      <sheetName val="จ่าย_5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ายโครงการ"/>
      <sheetName val="สรุปรายเขต"/>
      <sheetName val="สรุปแยกระดับบริการ "/>
      <sheetName val="สรุปแยกประเภท"/>
      <sheetName val="สรุประดับ+ประเภท"/>
      <sheetName val="กส.คก.ผู้สูงอายุ ภาคเหนือ"/>
      <sheetName val="กส.คก.Herbal city ภาคเหนือ"/>
      <sheetName val="คภ.คก.Herbal city ภาคเหนือ"/>
      <sheetName val="กส.คก.Green &amp; Clean ภาคเหนือ"/>
      <sheetName val="คภ.คก.ผู้สูงอายุ ภาคเหนือ"/>
      <sheetName val="คภ.คก. Safety People ภาคเหนือ"/>
      <sheetName val="กส.คก.Safety tourism ภาคเหนือ "/>
      <sheetName val="คภ.คก.Safety tourism ภาคเหนือ"/>
      <sheetName val="drop down list(ห้ามลบ)"/>
      <sheetName val="CHOICE"/>
      <sheetName val="LISTBUILD"/>
      <sheetName val="Sheet2"/>
      <sheetName val="คำชี้แจง"/>
      <sheetName val="คำของบ63"/>
      <sheetName val="สรุปรายผลผลิต63-3มค62"/>
      <sheetName val="สรุปรายผลผลิต63-7มค62"/>
      <sheetName val="สรุปรายเขต63-7มค62"/>
      <sheetName val="สรุปรายผลผลิต63-11มค62"/>
      <sheetName val="สรุปรายผลผลิต63-14มค62"/>
      <sheetName val="ListData"/>
      <sheetName val="รายละเอียด"/>
    </sheetNames>
    <sheetDataSet>
      <sheetData sheetId="0">
        <row r="4">
          <cell r="A4" t="str">
            <v>ข้อมูล ณ วันที่ 14 กุมภาพันธ์ 2561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>
        <row r="4">
          <cell r="A4" t="str">
            <v>ข้อมูล ณ วันที่ 14 กุมภาพันธ์ 2561</v>
          </cell>
        </row>
      </sheetData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>
        <row r="1">
          <cell r="B1" t="str">
            <v>ระดับ</v>
          </cell>
          <cell r="C1" t="str">
            <v>คะแนน</v>
          </cell>
          <cell r="D1" t="str">
            <v>ตำแหน่ง/ความรับผิดชอบ</v>
          </cell>
          <cell r="E1" t="str">
            <v>รูปแบบการปฏิบัติงาน</v>
          </cell>
          <cell r="F1" t="str">
            <v>การดูแลทีมงาน</v>
          </cell>
          <cell r="G1" t="str">
            <v>ผลกระทบของงาน</v>
          </cell>
          <cell r="H1" t="str">
            <v>บทบาทต่อผลสัมฤทธิ์</v>
          </cell>
        </row>
        <row r="2">
          <cell r="A2">
            <v>1</v>
          </cell>
          <cell r="B2" t="str">
            <v>M</v>
          </cell>
          <cell r="D2" t="str">
            <v xml:space="preserve">ตำแหน่ง ผู้อำนวยการ-รอง-ผู้ช่วย  รับผิดชอบ"สำนัก"                      (มากกว่า 1 กลุ่มงาน)      </v>
          </cell>
          <cell r="E2" t="str">
            <v>งานบริหาร  งานอำนวยการ  การกำกับทิศทางของ"สำนัก"       การดูแลแผนงานต่างๆ มากกว่า 1 แผนงาน  การดูแลทีมงานต่างๆ มากกว่า 1 ทีม</v>
          </cell>
          <cell r="F2" t="str">
            <v>รับผิดชอบและบริหารทีมงาน     ที่ประกอบด้วยบุคลากรหลากหลายระดับ (O4-O3-O2-O1) จำนวน 10-50 คน</v>
          </cell>
          <cell r="G2" t="str">
            <v>ผลสัมฤทธิ์ของงานส่งผลกระทบโดยตรง / อย่างมากต่อวิสัยทัศน์ พันธกิจ และตัวชี้วัดขององค์กรในบางด้าน</v>
          </cell>
          <cell r="H2" t="str">
            <v>กำกับดูแลเพื่อให้งานบรรลุตามวัตถุประสงค์ที่สำนักกำหนดไว้  ประสานและให้การสนับสนุนโดยตรงต่อผู้บริหารระดับสูงขององค์กร เพื่อให้งานบรรลุตามวัตถุประสงค์ที่กำหนด</v>
          </cell>
        </row>
        <row r="3">
          <cell r="A3">
            <v>2</v>
          </cell>
          <cell r="B3" t="str">
            <v>O4</v>
          </cell>
          <cell r="C3">
            <v>4</v>
          </cell>
          <cell r="D3" t="str">
            <v>ตำแหน่งหัวหน้ากลุ่มงาน หรือ  ตำแหน่งmanager                     รับผิดชอบ"กลุ่มงาน"                  (มากกว่า 1 งาน)</v>
          </cell>
          <cell r="E3" t="str">
            <v>งานบริหาร  งานอำนวยการ  การกำกับทิศทางของ"กลุ่มงาน"       การดูแลแผนงาน (มากกว่า 1 โครงการ)  การดูแลทีมงาน</v>
          </cell>
          <cell r="F3" t="str">
            <v>รับผิดชอบและบริหารทีมงาน      ที่ประกอบด้วยบุคลากร  หลากหลายระดับ  (O3-O2-O1)  จำนวน 5-10 คน</v>
          </cell>
          <cell r="G3" t="str">
            <v>ผลสัมฤทธิ์ของงานส่งผลกระทบโดยตรง / อย่างมากต่อวิสัยทัศน์ พันธกิจ และตัวชี้วัดของสำนักเกือบทุกด้าน</v>
          </cell>
          <cell r="H3" t="str">
            <v>มีบทบาทรับผิดชอบ ตัดสินใจ กำหนดทิศทางให้เกิดผลสัมฤทธิ์ของงาน  ประสานและให้การสนับสนุนโดยตรงต่อผู้บริหารของสำนัก เพื่อให้งานบรรลุตามวัตถุประสงค์ที่กำหนด</v>
          </cell>
        </row>
        <row r="4">
          <cell r="A4">
            <v>3</v>
          </cell>
          <cell r="B4" t="str">
            <v>O3</v>
          </cell>
          <cell r="C4">
            <v>3</v>
          </cell>
          <cell r="D4" t="str">
            <v>ตำแหน่งหัวหน้างาน หรือ        ตำแหน่งsupervisor                   รับผิดชอบ"งาน"                 (มากกว่า 1 กิจกรรม)</v>
          </cell>
          <cell r="E4" t="str">
            <v>งานอำนวยการ  การกำกับทิศทางของ"งาน"  การดูแลโครงการ  การดูแลทีมงาน</v>
          </cell>
          <cell r="F4" t="str">
            <v>เป็นที่ปรึกษา หรือให้คำแนะนำอย่างใกล้ชิดแก่บุคลากร  หลากหลายระดับ  (O3-O2-O1)  จำนวน 2-5 คน</v>
          </cell>
          <cell r="G4" t="str">
            <v>ผลสัมฤทธิ์ของงานส่งผลกระทบโดยตรง / อย่างมากต่อวิสัยทัศน์ พันธกิจ และตัวชี้วัดของสำนักในบางด้าน</v>
          </cell>
          <cell r="H4" t="str">
            <v>ประสาน ให้การสนับสนุน ให้ข้อเสนอแนะ เพื่อให้งานบรรลุตามวัตถุประสงค์ที่กำหนด</v>
          </cell>
        </row>
        <row r="5">
          <cell r="A5">
            <v>4</v>
          </cell>
          <cell r="B5" t="str">
            <v>O2</v>
          </cell>
          <cell r="C5">
            <v>2</v>
          </cell>
          <cell r="D5" t="str">
            <v>ตำแหน่งเจ้าหน้าที่อาวุโส หรือ   ตำแหน่งsenior officer      รับผิดชอบ"กิจกรรม"</v>
          </cell>
          <cell r="E5" t="str">
            <v>งานวิชาการ  งานวิเคราะห์  งานที่ต้องการความชำนาญและประสบการณ์นอกเหนือจากความรู้เบื้องต้น  รับผิดชอบการปฏิบัติในโครงการ</v>
          </cell>
          <cell r="F5" t="str">
            <v xml:space="preserve">ให้คำปรึกษา หรือเป็นพี่เลี้ยง บุคลากรในระดับ O1  </v>
          </cell>
          <cell r="G5" t="str">
            <v>มีผลกระทบต่อวิสัยทัศน์ พันธกิจ และตัวชี้วัดของสำนักในบางด้าน</v>
          </cell>
          <cell r="H5" t="str">
            <v xml:space="preserve">มีบทบาทในการนำข้อมูลไปประมวลผล  วิเคราะห์  ประเมิน  และปฏิบัติงานตามที่มอบหมาย  </v>
          </cell>
        </row>
        <row r="6">
          <cell r="A6">
            <v>5</v>
          </cell>
          <cell r="B6" t="str">
            <v>O1</v>
          </cell>
          <cell r="C6">
            <v>1</v>
          </cell>
          <cell r="D6" t="str">
            <v>ตำแหน่งเจ้าหน้าที่ หรือ            ตำแหน่งofficer                 รับผิดชอบ"กิจกรรม"</v>
          </cell>
          <cell r="E6" t="str">
            <v>งานประจำ  งานที่มีขั้นตอนกำกับ  งานที่จำเป็นต้องมีผู้ดูแลกำกับอย่างใกล้ชิด  รับผิดชอบการปฏิบัติในโครงการ</v>
          </cell>
          <cell r="F6" t="str">
            <v>ไม่มี</v>
          </cell>
          <cell r="G6" t="str">
            <v>มีผลกระทบต่อวิสัยทัศน์ พันธกิจ และตัวชี้วัดของสำนักในบางด้าน</v>
          </cell>
          <cell r="H6" t="str">
            <v>มีบทบาทในการเตรียมข้อมูล  อำนวยความสะดวก ให้บริการ  ปฏิบัติงานตามที่มอบหมาย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ปก"/>
      <sheetName val="สารบัญ"/>
      <sheetName val="ผู้ชี้แจง"/>
      <sheetName val="วิสัยทัศน์"/>
      <sheetName val="พันธกิจ"/>
      <sheetName val="โครงสร้าง"/>
      <sheetName val="เชื่อมโยง"/>
      <sheetName val="ปะหน้าสรุป"/>
      <sheetName val="สรุปงบ 52-53"/>
      <sheetName val="เสนอปรับลด"/>
      <sheetName val="อัตรากำลัง"/>
      <sheetName val="ผล-แผน (อบรม)"/>
      <sheetName val="ผล(ปชส)"/>
      <sheetName val="แผน 54(ปชส)"/>
      <sheetName val="ผล-แผน(ที่ปรึกษา)"/>
      <sheetName val="ผล-แผน (ตปท)"/>
      <sheetName val="แผน 54(วิจัย)"/>
      <sheetName val="ผล-แผน (จ้างเหมา)"/>
      <sheetName val="ผล-แผน (ค่าเช่า)"/>
      <sheetName val="ผลงานข้อสังเกต53(ไม่มี)"/>
      <sheetName val="ปะหน้าข้อมูลภาพรวม"/>
      <sheetName val="การพิจารณางบ"/>
      <sheetName val="งบดำเนินงาน"/>
      <sheetName val="ภาพรวมงบดำเนินงาน"/>
      <sheetName val="รายละเอียดำเนินงาน"/>
      <sheetName val="รายละเอียดปะหน้า"/>
      <sheetName val="สรุปอบรม"/>
      <sheetName val="อบรม"/>
      <sheetName val="สรุปปชส"/>
      <sheetName val="ปชส"/>
      <sheetName val="สรุปวิจัย"/>
      <sheetName val="วิจัย"/>
      <sheetName val="จ้างเหมาบริการ"/>
      <sheetName val="ค่าใช้จ่าย"/>
      <sheetName val="รถ"/>
      <sheetName val="ค่าตอบแทนรถ"/>
      <sheetName val="ค่าเช่าบ้าน"/>
      <sheetName val="ค่าเช่าทรัพย์สิน FC"/>
      <sheetName val="งบดำเนินงานที่เหลือ"/>
      <sheetName val="งบเงินอุดหนุน"/>
      <sheetName val="ทุน"/>
      <sheetName val="ปก (3)"/>
      <sheetName val="สรุปตปท"/>
      <sheetName val="ตปท"/>
      <sheetName val="สรุปงบ_52-53"/>
      <sheetName val="ผล-แผน_(อบรม)"/>
      <sheetName val="แผน_54(ปชส)"/>
      <sheetName val="ผล-แผน_(ตปท)"/>
      <sheetName val="แผน_54(วิจัย)"/>
      <sheetName val="ผล-แผน_(จ้างเหมา)"/>
      <sheetName val="ผล-แผน_(ค่าเช่า)"/>
      <sheetName val="ค่าเช่าทรัพย์สิน_FC"/>
      <sheetName val="ปก_(3)"/>
      <sheetName val="สรุปงบ_52-532"/>
      <sheetName val="ผล-แผน_(อบรม)2"/>
      <sheetName val="แผน_54(ปชส)2"/>
      <sheetName val="ผล-แผน_(ตปท)2"/>
      <sheetName val="แผน_54(วิจัย)2"/>
      <sheetName val="ผล-แผน_(จ้างเหมา)2"/>
      <sheetName val="ผล-แผน_(ค่าเช่า)2"/>
      <sheetName val="ค่าเช่าทรัพย์สิน_FC2"/>
      <sheetName val="ปก_(3)2"/>
      <sheetName val="สรุปงบ_52-531"/>
      <sheetName val="ผล-แผน_(อบรม)1"/>
      <sheetName val="แผน_54(ปชส)1"/>
      <sheetName val="ผล-แผน_(ตปท)1"/>
      <sheetName val="แผน_54(วิจัย)1"/>
      <sheetName val="ผล-แผน_(จ้างเหมา)1"/>
      <sheetName val="ผล-แผน_(ค่าเช่า)1"/>
      <sheetName val="ค่าเช่าทรัพย์สิน_FC1"/>
      <sheetName val="ปก_(3)1"/>
      <sheetName val="สรุปงบ_52-533"/>
      <sheetName val="ผล-แผน_(อบรม)3"/>
      <sheetName val="แผน_54(ปชส)3"/>
      <sheetName val="ผล-แผน_(ตปท)3"/>
      <sheetName val="แผน_54(วิจัย)3"/>
      <sheetName val="ผล-แผน_(จ้างเหมา)3"/>
      <sheetName val="ผล-แผน_(ค่าเช่า)3"/>
      <sheetName val="ค่าเช่าทรัพย์สิน_FC3"/>
      <sheetName val="ปก_(3)3"/>
      <sheetName val="สรุปงบ_52-534"/>
      <sheetName val="ผล-แผน_(อบรม)4"/>
      <sheetName val="แผน_54(ปชส)4"/>
      <sheetName val="ผล-แผน_(ตปท)4"/>
      <sheetName val="แผน_54(วิจัย)4"/>
      <sheetName val="ผล-แผน_(จ้างเหมา)4"/>
      <sheetName val="ผล-แผน_(ค่าเช่า)4"/>
      <sheetName val="ค่าเช่าทรัพย์สิน_FC4"/>
      <sheetName val="ปก_(3)4"/>
      <sheetName val="สรุปงบ_52-535"/>
      <sheetName val="ผล-แผน_(อบรม)5"/>
      <sheetName val="แผน_54(ปชส)5"/>
      <sheetName val="ผล-แผน_(ตปท)5"/>
      <sheetName val="แผน_54(วิจัย)5"/>
      <sheetName val="ผล-แผน_(จ้างเหมา)5"/>
      <sheetName val="ผล-แผน_(ค่าเช่า)5"/>
      <sheetName val="ค่าเช่าทรัพย์สิน_FC5"/>
      <sheetName val="ปก_(3)5"/>
      <sheetName val="สรุปงบ_52-537"/>
      <sheetName val="ผล-แผน_(อบรม)7"/>
      <sheetName val="แผน_54(ปชส)7"/>
      <sheetName val="ผล-แผน_(ตปท)7"/>
      <sheetName val="แผน_54(วิจัย)7"/>
      <sheetName val="ผล-แผน_(จ้างเหมา)7"/>
      <sheetName val="ผล-แผน_(ค่าเช่า)7"/>
      <sheetName val="ค่าเช่าทรัพย์สิน_FC7"/>
      <sheetName val="ปก_(3)7"/>
      <sheetName val="สรุปงบ_52-536"/>
      <sheetName val="ผล-แผน_(อบรม)6"/>
      <sheetName val="แผน_54(ปชส)6"/>
      <sheetName val="ผล-แผน_(ตปท)6"/>
      <sheetName val="แผน_54(วิจัย)6"/>
      <sheetName val="ผล-แผน_(จ้างเหมา)6"/>
      <sheetName val="ผล-แผน_(ค่าเช่า)6"/>
      <sheetName val="ค่าเช่าทรัพย์สิน_FC6"/>
      <sheetName val="ปก_(3)6"/>
      <sheetName val="สรุปงบ_52-538"/>
      <sheetName val="ผล-แผน_(อบรม)8"/>
      <sheetName val="แผน_54(ปชส)8"/>
      <sheetName val="ผล-แผน_(ตปท)8"/>
      <sheetName val="แผน_54(วิจัย)8"/>
      <sheetName val="ผล-แผน_(จ้างเหมา)8"/>
      <sheetName val="ผล-แผน_(ค่าเช่า)8"/>
      <sheetName val="ค่าเช่าทรัพย์สิน_FC8"/>
      <sheetName val="ปก_(3)8"/>
      <sheetName val="สรุปงบ_52-539"/>
      <sheetName val="ผล-แผน_(อบรม)9"/>
      <sheetName val="แผน_54(ปชส)9"/>
      <sheetName val="ผล-แผน_(ตปท)9"/>
      <sheetName val="แผน_54(วิจัย)9"/>
      <sheetName val="ผล-แผน_(จ้างเหมา)9"/>
      <sheetName val="ผล-แผน_(ค่าเช่า)9"/>
      <sheetName val="ค่าเช่าทรัพย์สิน_FC9"/>
      <sheetName val="ปก_(3)9"/>
      <sheetName val="สรุปงบ_52-5310"/>
      <sheetName val="ผล-แผน_(อบรม)10"/>
      <sheetName val="แผน_54(ปชส)10"/>
      <sheetName val="ผล-แผน_(ตปท)10"/>
      <sheetName val="แผน_54(วิจัย)10"/>
      <sheetName val="ผล-แผน_(จ้างเหมา)10"/>
      <sheetName val="ผล-แผน_(ค่าเช่า)10"/>
      <sheetName val="ค่าเช่าทรัพย์สิน_FC10"/>
      <sheetName val="ปก_(3)10"/>
      <sheetName val="สรุปงบ_52-5311"/>
      <sheetName val="ผล-แผน_(อบรม)11"/>
      <sheetName val="แผน_54(ปชส)11"/>
      <sheetName val="ผล-แผน_(ตปท)11"/>
      <sheetName val="แผน_54(วิจัย)11"/>
      <sheetName val="ผล-แผน_(จ้างเหมา)11"/>
      <sheetName val="ผล-แผน_(ค่าเช่า)11"/>
      <sheetName val="ค่าเช่าทรัพย์สิน_FC11"/>
      <sheetName val="ปก_(3)11"/>
      <sheetName val="สรุปงบ_52-5312"/>
      <sheetName val="ผล-แผน_(อบรม)12"/>
      <sheetName val="แผน_54(ปชส)12"/>
      <sheetName val="ผล-แผน_(ตปท)12"/>
      <sheetName val="แผน_54(วิจัย)12"/>
      <sheetName val="ผล-แผน_(จ้างเหมา)12"/>
      <sheetName val="ผล-แผน_(ค่าเช่า)12"/>
      <sheetName val="ค่าเช่าทรัพย์สิน_FC12"/>
      <sheetName val="ปก_(3)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AFT_KPI_54"/>
      <sheetName val="draft_KPI_54(2)"/>
      <sheetName val="แยกรายสำนัก"/>
      <sheetName val="KPI_54"/>
      <sheetName val="COMMON_KPI"/>
      <sheetName val="KPI_เขต"/>
      <sheetName val="KPI_TRIS_54"/>
      <sheetName val="การวัดความพึงพอใจ"/>
      <sheetName val="MODEL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NO</v>
          </cell>
        </row>
        <row r="2">
          <cell r="A2">
            <v>1</v>
          </cell>
        </row>
        <row r="3">
          <cell r="A3">
            <v>2</v>
          </cell>
        </row>
        <row r="4">
          <cell r="A4">
            <v>3</v>
          </cell>
        </row>
        <row r="5">
          <cell r="A5">
            <v>4</v>
          </cell>
        </row>
        <row r="6">
          <cell r="A6">
            <v>5</v>
          </cell>
        </row>
        <row r="7">
          <cell r="A7">
            <v>6</v>
          </cell>
        </row>
        <row r="8">
          <cell r="A8">
            <v>7</v>
          </cell>
        </row>
        <row r="9">
          <cell r="A9">
            <v>8</v>
          </cell>
        </row>
        <row r="10">
          <cell r="A10">
            <v>9</v>
          </cell>
        </row>
        <row r="11">
          <cell r="A11">
            <v>10</v>
          </cell>
        </row>
        <row r="12">
          <cell r="A12">
            <v>11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7">
          <cell r="A27">
            <v>26</v>
          </cell>
        </row>
        <row r="28">
          <cell r="A28">
            <v>27</v>
          </cell>
        </row>
        <row r="29">
          <cell r="A29">
            <v>28</v>
          </cell>
        </row>
        <row r="30">
          <cell r="A30">
            <v>29</v>
          </cell>
        </row>
        <row r="31">
          <cell r="A31">
            <v>30</v>
          </cell>
        </row>
        <row r="32">
          <cell r="A32">
            <v>31</v>
          </cell>
        </row>
        <row r="33">
          <cell r="A33">
            <v>32</v>
          </cell>
        </row>
        <row r="34">
          <cell r="A34">
            <v>33</v>
          </cell>
        </row>
        <row r="35">
          <cell r="A35">
            <v>34</v>
          </cell>
        </row>
        <row r="36">
          <cell r="A36">
            <v>35</v>
          </cell>
        </row>
        <row r="37">
          <cell r="A37">
            <v>36</v>
          </cell>
        </row>
        <row r="38">
          <cell r="A38">
            <v>37</v>
          </cell>
        </row>
        <row r="39">
          <cell r="A39">
            <v>38</v>
          </cell>
        </row>
        <row r="40">
          <cell r="A40">
            <v>39</v>
          </cell>
        </row>
        <row r="41">
          <cell r="A41">
            <v>40</v>
          </cell>
        </row>
        <row r="42">
          <cell r="A42">
            <v>41</v>
          </cell>
        </row>
        <row r="43">
          <cell r="A43">
            <v>42</v>
          </cell>
        </row>
        <row r="44">
          <cell r="A44">
            <v>43</v>
          </cell>
        </row>
        <row r="45">
          <cell r="A45">
            <v>44</v>
          </cell>
        </row>
        <row r="46">
          <cell r="A46">
            <v>45</v>
          </cell>
        </row>
        <row r="47">
          <cell r="A47">
            <v>46</v>
          </cell>
        </row>
        <row r="48">
          <cell r="A48">
            <v>47</v>
          </cell>
        </row>
        <row r="49">
          <cell r="A49">
            <v>48</v>
          </cell>
        </row>
        <row r="50">
          <cell r="A50">
            <v>49</v>
          </cell>
        </row>
        <row r="51">
          <cell r="A51">
            <v>50</v>
          </cell>
        </row>
        <row r="52">
          <cell r="A52">
            <v>51</v>
          </cell>
        </row>
        <row r="53">
          <cell r="A53">
            <v>52</v>
          </cell>
        </row>
        <row r="54">
          <cell r="A54">
            <v>53</v>
          </cell>
        </row>
        <row r="55">
          <cell r="A55">
            <v>54</v>
          </cell>
        </row>
        <row r="56">
          <cell r="A56">
            <v>55</v>
          </cell>
        </row>
        <row r="57">
          <cell r="A57">
            <v>56</v>
          </cell>
        </row>
        <row r="58">
          <cell r="A58">
            <v>57</v>
          </cell>
        </row>
        <row r="59">
          <cell r="A59">
            <v>58</v>
          </cell>
        </row>
        <row r="60">
          <cell r="A60">
            <v>59</v>
          </cell>
        </row>
        <row r="61">
          <cell r="A61">
            <v>60</v>
          </cell>
        </row>
        <row r="62">
          <cell r="A62">
            <v>61</v>
          </cell>
        </row>
        <row r="63">
          <cell r="A63">
            <v>62</v>
          </cell>
        </row>
        <row r="64">
          <cell r="A64">
            <v>63</v>
          </cell>
        </row>
        <row r="65">
          <cell r="A65">
            <v>64</v>
          </cell>
        </row>
        <row r="66">
          <cell r="A66">
            <v>65</v>
          </cell>
        </row>
        <row r="67">
          <cell r="A67">
            <v>66</v>
          </cell>
        </row>
        <row r="68">
          <cell r="A68">
            <v>67</v>
          </cell>
        </row>
        <row r="69">
          <cell r="A69">
            <v>68</v>
          </cell>
        </row>
        <row r="70">
          <cell r="A70">
            <v>69</v>
          </cell>
        </row>
        <row r="71">
          <cell r="A71">
            <v>70</v>
          </cell>
        </row>
        <row r="72">
          <cell r="A72">
            <v>71</v>
          </cell>
        </row>
        <row r="73">
          <cell r="A73">
            <v>72</v>
          </cell>
        </row>
        <row r="74">
          <cell r="A74">
            <v>73</v>
          </cell>
        </row>
        <row r="75">
          <cell r="A75">
            <v>74</v>
          </cell>
        </row>
        <row r="76">
          <cell r="A76">
            <v>75</v>
          </cell>
        </row>
        <row r="77">
          <cell r="A77">
            <v>76</v>
          </cell>
        </row>
        <row r="78">
          <cell r="A78">
            <v>77</v>
          </cell>
        </row>
        <row r="79">
          <cell r="A79">
            <v>78</v>
          </cell>
        </row>
        <row r="80">
          <cell r="A80">
            <v>79</v>
          </cell>
        </row>
        <row r="81">
          <cell r="A81">
            <v>80</v>
          </cell>
        </row>
        <row r="82">
          <cell r="A82">
            <v>81</v>
          </cell>
        </row>
        <row r="83">
          <cell r="A83">
            <v>82</v>
          </cell>
        </row>
        <row r="84">
          <cell r="A84">
            <v>83</v>
          </cell>
        </row>
        <row r="85">
          <cell r="A85">
            <v>84</v>
          </cell>
        </row>
        <row r="86">
          <cell r="A86">
            <v>85</v>
          </cell>
        </row>
        <row r="87">
          <cell r="A87">
            <v>86</v>
          </cell>
        </row>
        <row r="88">
          <cell r="A88">
            <v>87</v>
          </cell>
        </row>
        <row r="89">
          <cell r="A89">
            <v>88</v>
          </cell>
        </row>
        <row r="90">
          <cell r="A90">
            <v>89</v>
          </cell>
        </row>
        <row r="91">
          <cell r="A91">
            <v>90</v>
          </cell>
        </row>
        <row r="92">
          <cell r="A92">
            <v>91</v>
          </cell>
        </row>
        <row r="93">
          <cell r="A93">
            <v>92</v>
          </cell>
        </row>
        <row r="94">
          <cell r="A94">
            <v>93</v>
          </cell>
        </row>
        <row r="95">
          <cell r="A95">
            <v>94</v>
          </cell>
        </row>
        <row r="96">
          <cell r="A96">
            <v>95</v>
          </cell>
        </row>
        <row r="97">
          <cell r="A97">
            <v>96</v>
          </cell>
        </row>
        <row r="98">
          <cell r="A98">
            <v>97</v>
          </cell>
        </row>
        <row r="99">
          <cell r="A99">
            <v>98</v>
          </cell>
        </row>
        <row r="100">
          <cell r="A100">
            <v>99</v>
          </cell>
        </row>
        <row r="101">
          <cell r="A101">
            <v>100</v>
          </cell>
        </row>
        <row r="102">
          <cell r="A102">
            <v>101</v>
          </cell>
        </row>
        <row r="103">
          <cell r="A103">
            <v>102</v>
          </cell>
        </row>
        <row r="104">
          <cell r="A104">
            <v>103</v>
          </cell>
        </row>
        <row r="105">
          <cell r="A105">
            <v>104</v>
          </cell>
        </row>
        <row r="106">
          <cell r="A106">
            <v>105</v>
          </cell>
        </row>
        <row r="107">
          <cell r="A107">
            <v>106</v>
          </cell>
        </row>
        <row r="108">
          <cell r="A108">
            <v>107</v>
          </cell>
        </row>
        <row r="109">
          <cell r="A109">
            <v>108</v>
          </cell>
        </row>
        <row r="110">
          <cell r="A110">
            <v>109</v>
          </cell>
        </row>
        <row r="111">
          <cell r="A111">
            <v>110</v>
          </cell>
        </row>
        <row r="112">
          <cell r="A112">
            <v>111</v>
          </cell>
        </row>
        <row r="113">
          <cell r="A113">
            <v>112</v>
          </cell>
        </row>
        <row r="114">
          <cell r="A114">
            <v>113</v>
          </cell>
        </row>
        <row r="115">
          <cell r="A115">
            <v>114</v>
          </cell>
        </row>
        <row r="116">
          <cell r="A116">
            <v>115</v>
          </cell>
        </row>
        <row r="117">
          <cell r="A117">
            <v>116</v>
          </cell>
        </row>
        <row r="118">
          <cell r="A118">
            <v>117</v>
          </cell>
        </row>
        <row r="119">
          <cell r="A119">
            <v>118</v>
          </cell>
        </row>
        <row r="120">
          <cell r="A120">
            <v>119</v>
          </cell>
        </row>
        <row r="121">
          <cell r="A121">
            <v>120</v>
          </cell>
        </row>
        <row r="122">
          <cell r="A122">
            <v>121</v>
          </cell>
        </row>
        <row r="123">
          <cell r="A123">
            <v>122</v>
          </cell>
        </row>
        <row r="124">
          <cell r="A124">
            <v>123</v>
          </cell>
        </row>
        <row r="125">
          <cell r="A125">
            <v>124</v>
          </cell>
        </row>
        <row r="126">
          <cell r="A126">
            <v>125</v>
          </cell>
        </row>
        <row r="127">
          <cell r="A127">
            <v>126</v>
          </cell>
        </row>
        <row r="128">
          <cell r="A128">
            <v>127</v>
          </cell>
        </row>
        <row r="129">
          <cell r="A129">
            <v>128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ผ1ก1"/>
      <sheetName val="ผ1ก3"/>
      <sheetName val="ผ1ก3(วศ)"/>
      <sheetName val="ผ1ก4"/>
      <sheetName val="ผ1ก5"/>
      <sheetName val="ผ1ก6สปา"/>
      <sheetName val="ผ3ก1(สบ)"/>
      <sheetName val="ผ3ก1(กพร)"/>
      <sheetName val="ผ3ก1(ส)"/>
      <sheetName val="ผ3ก1(สตน)"/>
      <sheetName val="ผ3ก1(วศ)"/>
      <sheetName val="ผ4ก1"/>
      <sheetName val="ผ5ก1"/>
      <sheetName val="ผ6ก1"/>
      <sheetName val="ผ6ก2"/>
      <sheetName val="ผ6ก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งานวิจัย"/>
      <sheetName val="รวม46"/>
      <sheetName val="46บุคลากร"/>
      <sheetName val="50-51"/>
      <sheetName val="48-49"/>
      <sheetName val="chartบริหาร-กองทุน (2)"/>
      <sheetName val="chartบริหาร-กองทุน"/>
      <sheetName val="Chart1"/>
      <sheetName val="งบบริหาร-กองทุน"/>
      <sheetName val="งบ47-51"/>
      <sheetName val="Chart4"/>
      <sheetName val="Chart5"/>
      <sheetName val="Chart6"/>
      <sheetName val="จ่ายจริง46-50"/>
      <sheetName val="proj47"/>
      <sheetName val="งบ 47"/>
      <sheetName val="งบ48"/>
      <sheetName val="งบ49"/>
      <sheetName val="งบ 50"/>
      <sheetName val="งบ 51"/>
      <sheetName val="51"/>
      <sheetName val="จ่าย46"/>
      <sheetName val="รวม47-48"/>
      <sheetName val="บุคลากร 47-48"/>
      <sheetName val="จ่าย 47"/>
      <sheetName val="จ่าย 48"/>
      <sheetName val="จ่าย 49"/>
      <sheetName val="จ่าย 50"/>
      <sheetName val="จ่าย-50เต็มปี"/>
      <sheetName val="Chartงบพรบ"/>
      <sheetName val="Chartจ่ายจริง"/>
      <sheetName val="Chart2"/>
      <sheetName val="Chart3"/>
      <sheetName val="chartบริหาร-กองทุน_(2)"/>
      <sheetName val="งบ_47"/>
      <sheetName val="งบ_50"/>
      <sheetName val="งบ_51"/>
      <sheetName val="บุคลากร_47-48"/>
      <sheetName val="จ่าย_47"/>
      <sheetName val="จ่าย_48"/>
      <sheetName val="จ่าย_49"/>
      <sheetName val="จ่าย_5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u"/>
      <sheetName val="tb rank"/>
      <sheetName val="ผลต่าง"/>
      <sheetName val="ประเด็นทำเพิ่ม"/>
      <sheetName val="สรุปงบG52"/>
      <sheetName val="สรุป F52"/>
      <sheetName val="ทด"/>
      <sheetName val="51-52"/>
      <sheetName val="G-S"/>
      <sheetName val="data (ตัวอย่าง)"/>
      <sheetName val="CODE"/>
      <sheetName val="ร่าง_result_แผน"/>
      <sheetName val="DATA"/>
      <sheetName val="Sheet1"/>
      <sheetName val="ตัวอย่าง"/>
      <sheetName val="แบบฟอร์มแผน"/>
      <sheetName val="tb_rank"/>
      <sheetName val="สรุป_F52"/>
      <sheetName val="data_(ตัวอย่าง)"/>
      <sheetName val="tb_rank1"/>
      <sheetName val="สรุป_F521"/>
      <sheetName val="data_(ตัวอย่าง)1"/>
      <sheetName val="จ่าย 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 t="str">
            <v>1.ค่าใช้จ่ายหมวดบุคลากร</v>
          </cell>
          <cell r="C2" t="str">
            <v>งบบริหาร</v>
          </cell>
          <cell r="D2" t="str">
            <v>01 บริหารทั่วไป</v>
          </cell>
          <cell r="E2" t="str">
            <v>1) อัตราการเบิกจ่ายงบบริหารจัดการตามแผนที่กำหนด</v>
          </cell>
          <cell r="H2" t="str">
            <v>f1.1 งบบุคลากร</v>
          </cell>
        </row>
        <row r="3">
          <cell r="B3" t="str">
            <v>1.1 เงินเดือน</v>
          </cell>
          <cell r="C3" t="str">
            <v>งบกองทุน</v>
          </cell>
          <cell r="D3" t="str">
            <v>02  การเงิน</v>
          </cell>
          <cell r="E3" t="str">
            <v>3) ร้อยละความพึงพอใจของบุคลากร ต่อการให้บริการของสำนักฯ</v>
          </cell>
          <cell r="H3" t="str">
            <v>f1.2 ค่าสาธารณูประโภค</v>
          </cell>
        </row>
        <row r="4">
          <cell r="B4" t="str">
            <v>1.2 ค่าจ้าง</v>
          </cell>
          <cell r="C4" t="str">
            <v>งบสวัสดิการ</v>
          </cell>
          <cell r="D4" t="str">
            <v>03 กฎหมาย</v>
          </cell>
          <cell r="E4" t="str">
            <v xml:space="preserve">4) อัตราการเบิกจ่ายวงเงินกองทุนเหมาจ่ายรายหัวที่ได้เบิกจ่ายและก่อหนี้ผูกพันให้แก่หน่วยบริการเป็นไปตามแผนและระยะเวลาที่กำหนด  </v>
          </cell>
          <cell r="H4" t="str">
            <v>f1.3 ค่าเช่าสำนักงาน</v>
          </cell>
        </row>
        <row r="5">
          <cell r="B5" t="str">
            <v>1.3 โบนัส</v>
          </cell>
          <cell r="D5" t="str">
            <v>05 สนผ.</v>
          </cell>
          <cell r="E5" t="str">
            <v>5) อัตราการเบิกจ่ายงบเงินกองทุนย่อย เป็นไปตามเกณฑ์ (เขตวัดเฉพาะกองทุน AIDS/ผู้พิการ/ปฐมภูมิ/PP)</v>
          </cell>
          <cell r="H5" t="str">
            <v>f1.4 ค่าใช้สอย</v>
          </cell>
        </row>
        <row r="6">
          <cell r="B6" t="str">
            <v>1.4 ค่ารักษาพยาบาล</v>
          </cell>
          <cell r="D6" t="str">
            <v>06 ชดเชย</v>
          </cell>
          <cell r="E6" t="str">
            <v>6) ร้อยละของการจัดทำธุรกรรมทางการเงินงบกองทุน ภายใน 1 เดือน</v>
          </cell>
          <cell r="H6" t="str">
            <v xml:space="preserve">S1.1 พัฒนาระบบและพัฒนากลวิธีการสื่อสาร ประชาสัมพันธ์
</v>
          </cell>
        </row>
        <row r="7">
          <cell r="B7" t="str">
            <v>1.5 สมทบกองทุนสำรองเลี้ยงชีพ</v>
          </cell>
          <cell r="D7" t="str">
            <v>07  IT</v>
          </cell>
          <cell r="E7" t="str">
            <v>7) ร้อยละความถูกต้องของเอกสารที่ส่งเบิกงบบริหารจัดการสำนักงาน/งบกองทุน</v>
          </cell>
          <cell r="H7" t="str">
            <v xml:space="preserve">S1.2 สร้างพันธมิตรเครือข่ายที่ดี       เหมาะสม และเพียงพอ 
</v>
          </cell>
        </row>
        <row r="8">
          <cell r="B8" t="str">
            <v>1.6 สวัสดิการอื่นๆ</v>
          </cell>
          <cell r="D8" t="str">
            <v>09  PR-Call</v>
          </cell>
          <cell r="E8" t="str">
            <v>8) ร้อยละความถูกต้องของเอกสารที่ส่งเบิกงบกองทุน (AIDS/PP/ผู้พิการ/ปฐมภูมิ)</v>
          </cell>
          <cell r="H8" t="str">
            <v xml:space="preserve">S1.3 พัฒนาการคุ้มครองสิทธิในระบบ       หลักประกันสุขภาพ 
</v>
          </cell>
        </row>
        <row r="9">
          <cell r="B9" t="str">
            <v>2.หมวดค่าใช้สอย/วัสดุ</v>
          </cell>
          <cell r="D9" t="str">
            <v>10 สพค.</v>
          </cell>
          <cell r="E9" t="str">
            <v>9) อัตราการปฏิเสธการจ่ายจากการอุทธรณ์เพิ่มขึ้น</v>
          </cell>
          <cell r="H9" t="str">
            <v xml:space="preserve">S2.1 ผลักดันให้เกิดหน่วยบริการประจำ (CUP) ที่เข้มแข็ง เพียงพอครอบคลุม มีคุณภาพ และแยกจากหน่วยบริการรับส่งต่อ
</v>
          </cell>
        </row>
        <row r="10">
          <cell r="B10" t="str">
            <v>2.1 ค่าเช่าทรัพย์สิน(อาคาร)</v>
          </cell>
          <cell r="D10" t="str">
            <v>12  ตรวจสอบ</v>
          </cell>
          <cell r="E10" t="str">
            <v>10) กองทุน/กองทุนย่อยมีการประเมินผล ความก้าวหน้าและความสำเร็จของการดำเนินงานกองทุน</v>
          </cell>
          <cell r="H10" t="str">
            <v xml:space="preserve">S2.2 กำหนดรูปแบบมาตรฐานการขึ้นทะเบียน  
 และกำกับติดตามประเมินผลระบบบริการ
 ระบบการส่งต่อ และผลักดันให้เครือข่ายหน่วยบริการจัดบริการที่มีคุณภาพได้มาตรฐาน
</v>
          </cell>
        </row>
        <row r="11">
          <cell r="B11" t="str">
            <v>2.2 ค่าเช่าทรัพย์สิน(ยานพาหนะ)</v>
          </cell>
          <cell r="D11" t="str">
            <v>14 สทป.</v>
          </cell>
          <cell r="E11" t="str">
            <v>11) กองทุน/กองทุนย่อยมีระบบการตรวจสอบการจ่ายชดเชยในแต่ละกองทุน เป็นไปตามเกณฑ์ที่กำหนด</v>
          </cell>
          <cell r="H11" t="str">
            <v xml:space="preserve">S2.3 พัฒนาชุดสิทธิประโยชน์ตามความจำเป็นและมีประสิทธิภาพประสิทธิผลอย่างเท่าเทียม
</v>
          </cell>
        </row>
        <row r="12">
          <cell r="B12" t="str">
            <v>2.3 ค่าเช่าทรัพย์สิน(ครุภัณฑ์อื่นๆ)</v>
          </cell>
          <cell r="D12" t="str">
            <v>16  Audit</v>
          </cell>
          <cell r="E12" t="str">
            <v>13) สปสช.เขต มีผลการตรวจสอบหลังการจ่ายชดเชย   ที่มีคุณภาพ เป็นไปตามเกณฑ์ ของสำนักตรวจสอบการชดเชยและคุณภาพบริการ</v>
          </cell>
          <cell r="H12" t="str">
            <v>S3.1 พัฒนาระบบการจัดสรรและกลไกการจ่ายเงินที่ก่อให้เกิดการปฏิรูประบบบริการสุขภาพตามระบบที่พึงประสงค์</v>
          </cell>
        </row>
        <row r="13">
          <cell r="B13" t="str">
            <v>2.4 ค่าใช้จ่ายด้านสารสนเทศ</v>
          </cell>
          <cell r="D13" t="str">
            <v>17  สบก.</v>
          </cell>
          <cell r="E13" t="str">
            <v xml:space="preserve">14) จำนวนสาขาเขตที่ Re-Audit แล้วพบข้อผิดพลาดในการสรุปการวินิจฉัยโรคและหัตถการไม่เกินร้อยละ 30 </v>
          </cell>
          <cell r="H13" t="str">
            <v xml:space="preserve">S3.2 พัฒนาระบบการบริหารจัดการกองทุนในภาพรวมที่ระดับจังหวัดและระดับเขต ตามมาตรฐานการบริหารที่ดี (Good governance) โดยบูรณาการการบริหารระบบที่เป็นไปในทิศทางเดียวกัน
</v>
          </cell>
        </row>
        <row r="14">
          <cell r="B14" t="str">
            <v>2.5 ค่าใช้สอยอื่นๆ</v>
          </cell>
          <cell r="D14" t="str">
            <v>18.4 แพทย์แผนไทย</v>
          </cell>
          <cell r="E14" t="str">
            <v xml:space="preserve"> 15) มีระบบข้อมูลการจัดสรรงบค่าเสื่อม     ที่สามารถใช้ในการควบคุมกำกับงานในระดับจังหวัดและเขต</v>
          </cell>
          <cell r="H14" t="str">
            <v xml:space="preserve">S3.3 พัฒนาประสิทธิภาพการจัดการธุรกรรมทางการเงินและระบบตรวจสอบการจ่ายเงิน </v>
          </cell>
        </row>
        <row r="15">
          <cell r="B15" t="str">
            <v>3.ค่าสาธารณูปโภค</v>
          </cell>
          <cell r="D15" t="str">
            <v>18.6 ปฐมภมิ</v>
          </cell>
          <cell r="E15" t="str">
            <v xml:space="preserve">16) ร้อยละโรงพยาบาล UC ที่ได้รับการ รับรองคุณภาพทุกขั้น ตามมาตรฐาน  HA        </v>
          </cell>
          <cell r="H15" t="str">
            <v xml:space="preserve">S4.1 ส่งเสริมการมีส่วนร่วมและความเข้มแข็งของภาคีต่างๆ ในการบริหารและพัฒนาระบบหลักประกันสุขภาพ </v>
          </cell>
        </row>
        <row r="16">
          <cell r="B16" t="str">
            <v>3.1 ค่าไฟฟ้า</v>
          </cell>
          <cell r="D16" t="str">
            <v>18.7 AIDS</v>
          </cell>
          <cell r="E16" t="str">
            <v xml:space="preserve">17) จำนวนของเขตบริการสาธารณสุขที่มีเครือข่ายบริการตติยภูมิเฉพาะด้านที่ได้มาตรฐาน     </v>
          </cell>
          <cell r="H16" t="str">
            <v>S4.2 ส่งเสริมการมีส่วนร่วมขององค์กรปกครองส่วนท้องถิ่นและภาคเอกชนในการจัดบริการสุขภาพในพื้นที่</v>
          </cell>
        </row>
        <row r="17">
          <cell r="B17" t="str">
            <v>3.2 ค่าน้ำประปา</v>
          </cell>
          <cell r="D17" t="str">
            <v>18.9  PP</v>
          </cell>
          <cell r="E17" t="str">
            <v xml:space="preserve">18) อปท. แห่งใหม่ ในปีบัญชี 2553 ที่ร่วม ดำเนินการในระบบหลักประกันสุขภาพระดับท้องถิ่นและพื้นที่ได้ตามเกณฑ์ที่กำหนด(อย่างน้อย 2 กิจกรรม)     </v>
          </cell>
          <cell r="H17" t="str">
            <v>S4.3 ส่งเสริมระบบเครือข่ายอาสาสมัครในหน่วยบริการและในชุมชนท้องถิ่นให้เข้มแข็งและขยายมากขึ้น</v>
          </cell>
        </row>
        <row r="18">
          <cell r="B18" t="str">
            <v>3.3 ค่าโรศัพท์</v>
          </cell>
          <cell r="D18" t="str">
            <v>18.10  โรคเรื้อรัง</v>
          </cell>
          <cell r="E18" t="str">
            <v xml:space="preserve">19) อบต./เทศบาล ที่เริ่มดำเนินการใน ระบบหลักประกันสุขภาพระดับท้องถิ่นและพื้นที่ นับจำนวนตั้งแต่เริ่โครงการ ดำเนินงาน ครบถ้วนทั้ง 4 กิจกรรม) </v>
          </cell>
          <cell r="H18" t="str">
            <v xml:space="preserve">S5.1 พัฒนาระบบบริหารกลาง สนับสนุนคณะกรรมการฯ และคณะอนุกรรมการ รวมทั้งระบบการควบคุมภายใน ให้สอดประสานกับการปฏิบัติงาน ในทุกระดับ </v>
          </cell>
        </row>
        <row r="19">
          <cell r="B19" t="str">
            <v>3.4 ค่าไปรษณีย์</v>
          </cell>
          <cell r="D19" t="str">
            <v xml:space="preserve">18.11  ยา </v>
          </cell>
          <cell r="E19" t="str">
            <v xml:space="preserve">20) ร้อยละสาขาจังหวัดที่มีเครือข่ายประชาชนที่มีส่วนร่วมในการดูแลผู้ป่วยโรคเรื้อรังตามเกณฑ์ที่กำหนด </v>
          </cell>
          <cell r="H19" t="str">
            <v>S5.2 พัฒนาระบบคุณภาพองค์กรตามเกณฑ์ Thailand Quality Award (TQA) และสร้างระบบการติดตาม ประเมินผล ตามยุทธศาสตร์</v>
          </cell>
        </row>
        <row r="20">
          <cell r="B20" t="str">
            <v>4.สื่อประชาสัมพันธ์</v>
          </cell>
          <cell r="D20" t="str">
            <v>18.12  ไต</v>
          </cell>
          <cell r="E20" t="str">
            <v>21) จำนวนของหน่วยบริการประจำที่มีประชากร &gt;50,000 มีการจัดบริการปฐมภูมิแยกจากโรงพยาบาล ( ทั้งหมด 348 แห่ง)</v>
          </cell>
          <cell r="H20" t="str">
            <v xml:space="preserve">S5.3 กระจายอำนาจการบริหารระบบหลักประกันฯ ให้ระดับเขตพัฒนากระบวนการตัดสินใจอย่างมีส่วนร่วม </v>
          </cell>
        </row>
        <row r="21">
          <cell r="B21" t="str">
            <v>4.1  วิทยุ</v>
          </cell>
          <cell r="D21" t="str">
            <v>18.13  สบจ.</v>
          </cell>
          <cell r="E21" t="str">
            <v>22)  มีระบบข้อมูลการจัดสรรงบเหมาจ่ายรายหัวที่ต้องจัดสรรให้หน่วยบริการประจำ  ที่ถูกต้องและเป็นปัจจุบัน</v>
          </cell>
          <cell r="H21" t="str">
            <v>S5.4 ส่งเสริมงานวิจัยเพื่อพัฒนาระบบหลักประกันสุขภาพถ้วนหน้าให้ประชาชนเข้าถึงบริการอย่างมีคุณภาพ เป็นธรรม และมีธรรมาภิบาล</v>
          </cell>
        </row>
        <row r="22">
          <cell r="B22" t="str">
            <v xml:space="preserve"> 4.2 โทรทัศน์</v>
          </cell>
          <cell r="D22" t="str">
            <v>19   ภาคี</v>
          </cell>
          <cell r="E22" t="str">
            <v>23) ร้อยละของหน่วยบริการประจำที่มีการจัดบริการปฐมภูมิได้ผ่านเกณฑ์เกณฑ์ศักยภาพบริการ(Ontop payment)</v>
          </cell>
          <cell r="H22" t="str">
            <v>S6.1 พัฒนาการเรียนรู้ตามสมรรถนะ และเป้าประสงค์ทางกลยุทธ์ขององค์กร</v>
          </cell>
        </row>
        <row r="23">
          <cell r="B23" t="str">
            <v xml:space="preserve"> 4.3 หนังสือพิมพ์</v>
          </cell>
          <cell r="D23" t="str">
            <v>เขต 1 เชียงใหม่</v>
          </cell>
          <cell r="E23" t="str">
            <v>24) การค้นหาผู้ป่วยวัณโรคทุกประเภท(All Forms)</v>
          </cell>
          <cell r="H23" t="str">
            <v>S6.2 พัฒนาความเป็นผู้นำและศักยภาพในการ บริหารจัดการของผู้บริหารทุกระดับ</v>
          </cell>
        </row>
        <row r="24">
          <cell r="B24" t="str">
            <v xml:space="preserve"> 4.4 spot โฆษณา</v>
          </cell>
          <cell r="D24" t="str">
            <v>เขต 2 พิษณุโลก</v>
          </cell>
          <cell r="E24" t="str">
            <v>25) ร้อยละของประชาชนผู้มีสิทธิรับรู้สิทธิและหน้าที่เกี่ยวกับหลักประกันสุขภาพถ้วนหน้า</v>
          </cell>
          <cell r="H24" t="str">
            <v>S6.3 สร้างบุคลากรให้มีวัฒนธรรมการทำงานเป็นทีมเพื่อร่วมกันปฏิบัติงานเชิงระบบ</v>
          </cell>
        </row>
        <row r="25">
          <cell r="B25" t="str">
            <v>5.ค่าอบรมสัมมนา</v>
          </cell>
          <cell r="D25" t="str">
            <v>เขต 3 นครสวรรค์</v>
          </cell>
          <cell r="E25" t="str">
            <v xml:space="preserve">2) </v>
          </cell>
          <cell r="H25" t="str">
            <v>S6.4 พัฒนาสารสนเทศของระบบหลักประกันสุขภาพให้ตอบสนองต่อการบริหารระบบหลักประกันสุขภาพถ้วนหน้า</v>
          </cell>
        </row>
        <row r="26">
          <cell r="B26" t="str">
            <v>5.1 ค่าวิทยากร</v>
          </cell>
          <cell r="D26" t="str">
            <v>เขต 4 สระบุรี</v>
          </cell>
          <cell r="E26" t="str">
            <v>29) ร้อยละของการแก้ไขปัญหาเรื่องร้องเรียนแล้วเสร็จภายใน 30 วันทำการ</v>
          </cell>
          <cell r="H26" t="str">
            <v>Non-specific</v>
          </cell>
        </row>
        <row r="27">
          <cell r="B27" t="str">
            <v>5.2 ค่าเบี้ยเลี้ยง</v>
          </cell>
          <cell r="D27" t="str">
            <v>เขต 5 ราชบุรี</v>
          </cell>
          <cell r="E27" t="str">
            <v>31) ร้อยละความพึงพอใจของผู้ใช้บริการ web</v>
          </cell>
          <cell r="H27" t="str">
            <v>VM</v>
          </cell>
        </row>
        <row r="28">
          <cell r="B28" t="str">
            <v>5.3 ค่าตอบแทน</v>
          </cell>
          <cell r="D28" t="str">
            <v>เขต 6 ระยอง</v>
          </cell>
          <cell r="E28" t="str">
            <v>32) ร้อยละของการใช้งานได้ของระบบสารสนเทศหลักในระบบหลักประกันสุขภาพ (Core System)</v>
          </cell>
        </row>
        <row r="29">
          <cell r="B29" t="str">
            <v>5.4 ค่าที่พัก</v>
          </cell>
          <cell r="D29" t="str">
            <v>เขต 7 ขอนแก่น</v>
          </cell>
          <cell r="E29" t="str">
            <v>33) จำนวนครั้ง (เฉลี่ย/เดือน)ที่ระบบเครือข่าย(network, system, data) ไม่สามารถให้บริการได้  ไม่เกินเกณฑ์ที่กำหนด</v>
          </cell>
        </row>
        <row r="30">
          <cell r="B30" t="str">
            <v>5.5 ค่าอาหาร/อาหารว่าง</v>
          </cell>
          <cell r="D30" t="str">
            <v>เขต 8 อุดรธานี</v>
          </cell>
          <cell r="E30" t="str">
            <v>34) มีระบบฐานข้อมูลที่สามารถใช้ในการกำกับติดตามประเมินผลในระดับจังหวัดและเขต</v>
          </cell>
        </row>
        <row r="31">
          <cell r="B31" t="str">
            <v>5.6  ค่าพาหนะ(ค่าเดินทาง)</v>
          </cell>
          <cell r="D31" t="str">
            <v>เขต 9 นครราชสีมา</v>
          </cell>
          <cell r="E31" t="str">
            <v>35) มีระบบข้อมูลผู้ป่วยนอกรายบุคคล ที่สามารถใช้ในการควบคุมกำกับงานในระดับจังหวัดและเขต</v>
          </cell>
        </row>
        <row r="32">
          <cell r="B32" t="str">
            <v>5.7 ค่าเอกสาร</v>
          </cell>
          <cell r="D32" t="str">
            <v>เขต 10 อุบลราชธานี</v>
          </cell>
          <cell r="E32" t="str">
            <v>36) ร้อยละของข้อมูลผู้ป่วยนอกรายบุคคลที่มีการลงวินิจฉัยโรคตาม ICD 10  หรือ ICD10TM ครบถ้วน ถูกต้อง</v>
          </cell>
        </row>
        <row r="33">
          <cell r="B33" t="str">
            <v>5.8 ค่าเช่ารถบัส</v>
          </cell>
          <cell r="D33" t="str">
            <v>เขต 11 สุราษฏร์ธานี</v>
          </cell>
          <cell r="E33" t="str">
            <v xml:space="preserve">37) ร้อยละของบุคลากรที่ได้รับการพัฒนา competency </v>
          </cell>
        </row>
        <row r="34">
          <cell r="B34" t="str">
            <v>6. ค่าจ้างเหมาบริการ</v>
          </cell>
          <cell r="D34" t="str">
            <v>เขต 12 สงขลา</v>
          </cell>
          <cell r="E34" t="str">
            <v>38) สำนักฯ มีกระบวนการ PDCA โดยนำข้อมูลป้อนกลับจากลูกค้า(8.2.1) ผลการปฏิบัติงานตาม KPI  (8.2.3)  ผลการให้บริการ (8.2.4)  มาดำเนินการและมีการรายงานในการประชุมทบทวนของหน่วยงานอย่างครบถ้วน</v>
          </cell>
        </row>
        <row r="35">
          <cell r="B35" t="str">
            <v>7. ค่าใช้จ่ายงานวิจัย</v>
          </cell>
          <cell r="D35" t="str">
            <v>เขต 13 กรุงเทพฯ</v>
          </cell>
          <cell r="E35" t="str">
            <v>39) สำนัก ฯมีการใช้กระบวนการ QCC  มาแก้ไขปัญหาและพัฒนางานจนสามารถนำเสนอได้อย่างน้อย 1 เรื่อง</v>
          </cell>
        </row>
        <row r="36">
          <cell r="B36" t="str">
            <v>8. ค่าประชุมคณะกรรมการ</v>
          </cell>
          <cell r="D36" t="str">
            <v xml:space="preserve">   เขต</v>
          </cell>
          <cell r="E36" t="str">
            <v>40) อัตราการได้รับวัคซีนหัดหรือMMRในเด็กอายุครบ 1 ปี</v>
          </cell>
        </row>
        <row r="37">
          <cell r="B37" t="str">
            <v>9. สนับสนุนงบประมาณดำเนินงาน</v>
          </cell>
          <cell r="D37" t="str">
            <v>กองทุนย่อย</v>
          </cell>
          <cell r="E37" t="str">
            <v>41) ร้อยละของสตรีอายุ 30-60 ปี ได้รับการตรวจคัดกรองมะเร็งปากมดลูก</v>
          </cell>
        </row>
        <row r="38">
          <cell r="B38" t="str">
            <v>10. จัดซื้อ........</v>
          </cell>
          <cell r="D38" t="str">
            <v>ทุกสำนัก</v>
          </cell>
          <cell r="E38" t="str">
            <v>42) ร้อยละของหญิงตั้งครรภ์ฝากครรภ์ครั้งแรกอายุครรภ์ก่อน 12 สัปดาห์</v>
          </cell>
        </row>
        <row r="39">
          <cell r="E39" t="str">
            <v>43) ร้อยละประชากรได้รับการตรวจเลือดเพื่อคัดกรองโรคเบาหวาน</v>
          </cell>
        </row>
        <row r="40">
          <cell r="E40" t="str">
            <v>44)  อัตราเพิ่มของผู้รับยาต้านไวรัสเปรียบเทียบปีที่ผ่านมา</v>
          </cell>
        </row>
        <row r="41">
          <cell r="E41" t="str">
            <v>45)  อัตราการได้รับยาละลายลิ่มเลือด  (Thrombolytic Agent) ในผู้ป่วยโรคกล้ามเนื้อหัวใจขาดเลือดเฉียบพลัน ชนิด ST Elevated (Acute ST Elevated Myocardial Infarction) เพิ่มขึ้น</v>
          </cell>
        </row>
        <row r="42">
          <cell r="E42" t="str">
            <v xml:space="preserve"> 46)  สัดส่วนของผู้ป่วยไตวายเรื้อรังระยะสุดท้าย  ได้รับการดูแลสุขภาพตามเกณฑ์   </v>
          </cell>
        </row>
        <row r="43">
          <cell r="E43" t="str">
            <v>47) ร้อยละของผู้ใหญ่และเด็กติดเชื้อเอชไอวี ที่ยังมีชีวิตอยู่หลังจากเริ่มการรักษาด้วยยาต้านไวรัสเอดส์ เป็นระยะเวลา 12 เดือน</v>
          </cell>
        </row>
        <row r="44">
          <cell r="E44" t="str">
            <v>48) สัดส่วนของผู้ป่วยโรคเบาหวานรวมทั้งที่มีภาวะความดันโลหิตสูงร่วมด้วย ได้รับการตรวจหรือส่งตรวจ HbA1c   อย่างน้อยปีละ 1 ครั้ง</v>
          </cell>
        </row>
        <row r="45">
          <cell r="E45" t="str">
            <v>49) ร้อยละของ รพท/รพศ ที่มีการพัฒนาระบบบริการเพื่อสนับสนุนการส่งผุ้ป่วยเบาหวาน/ความดันโลหิตสูงกลับไปดูแลต่อเนื่องที่ รพ.สต/หน่วยบริการปฐมภูมิและสถานีอนามัย</v>
          </cell>
        </row>
        <row r="46">
          <cell r="E46" t="str">
            <v>50)  ร้อยละของผู้ป่วยโรคความดันโลหิตสูง ได้รับการตรวจ Lipid Profile  อย่างน้อยปีละ 1 ครั้ง</v>
          </cell>
        </row>
        <row r="47">
          <cell r="E47" t="str">
            <v xml:space="preserve">51) สัดส่วนหน่วยบริการประจำที่ลงทะเบียนผู้ป่วยโรคเบาหวานและโรคความดันโลหิตสูง ด้วย Electronic Medical Record </v>
          </cell>
        </row>
        <row r="48">
          <cell r="E48" t="str">
            <v>52) ร้อยละของความถูกต้องในการลงทะเบียนประชาชน</v>
          </cell>
        </row>
        <row r="49">
          <cell r="E49" t="str">
            <v>53) จำนวน สปสช. สาขาเขตที่ผ่านเกณฑ์การประเมินของสำนักตรวจสอบการชดเชยและคุณภาพบริการ</v>
          </cell>
        </row>
        <row r="50">
          <cell r="E50" t="str">
            <v xml:space="preserve">54) มีระบบตรวจสอบเวชระเบียนของโครงการการบริหารจัดการโรคเฉพาะ( Lymphoma non-hodkin) ให้หน่วยงานที่เกี่ยวข้อง </v>
          </cell>
        </row>
        <row r="51">
          <cell r="E51" t="str">
            <v>55) มีการพัฒนารูปแบบการตรวจสอบการสลายนิ่ว(ESWL) ,โรคเบาหวาน  ,ความดันโลหิตสูง  (Clinical audit  )</v>
          </cell>
        </row>
        <row r="52">
          <cell r="E52" t="str">
            <v>56) การเปลี่ยนของเสมหะในระยะเข้มข้น conversion rate ผู้ป่วยรายใหม่เสมหะบวก</v>
          </cell>
        </row>
        <row r="53">
          <cell r="E53" t="str">
            <v>57) สัดส่วนผู้ติดเชื้อเอช ไอ วี และผู้ป่วยเอดส์ ได้รับการดูแลรักษาด้วยยาต้านไวรัสอย่างต่อเนื่อง</v>
          </cell>
        </row>
        <row r="54">
          <cell r="E54" t="str">
            <v>58) ร้อยละบุคลากรผู้ให้บริการรู้สิทธิในระบบหลักประกันสุขภาพถ้วนหน้า</v>
          </cell>
        </row>
        <row r="55">
          <cell r="E55" t="str">
            <v xml:space="preserve">59) ร้อยละของหน่วยบริการที่มีการจัดตั้งศูนย์บริการหลักประกันสุขภาพในหน่วยบริการ  </v>
          </cell>
        </row>
        <row r="56">
          <cell r="E56" t="str">
            <v xml:space="preserve">60) ร้อยละของหน่วยบริการที่มีแผนงาน / โครงการ ในการปรับปรุงแก้ไข เรื่องร้องเรียน </v>
          </cell>
        </row>
        <row r="57">
          <cell r="E57" t="str">
            <v xml:space="preserve">61) จำนวนหน่วยบริการปฐมภูมิที่ผ่านเกณฑ์ศักยภาพบริการหน่วยบริการปฐมภูมิ(Ontop payment) </v>
          </cell>
        </row>
        <row r="58">
          <cell r="E58" t="str">
            <v xml:space="preserve">62) ร้อยละของโรงพยาบาลชุมชนทีเป็นสถาบันสมทบและมีการจัดการเรียนการสอนแพทย์เวชศาสตร์ครอบครัวหรือพยาบาลเวชปฏิบัติทั่วไป (In-service training)  </v>
          </cell>
        </row>
        <row r="59">
          <cell r="E59" t="str">
            <v>63)  จำนวนเรื่องหารือด้านกฎหมาย ไม่น้อยกว่าร้อยละ 85 ได้รับคำตอบ ไม่เกิน 5 วันทำการ</v>
          </cell>
        </row>
        <row r="60">
          <cell r="E60" t="str">
            <v xml:space="preserve">64) สัญญาหรือข้อตกลงของสำนักงานเขตที่ถูกสุ่มตรวจมีความถูกต้องไม่น้อยกว่าร้อยละ 90 </v>
          </cell>
        </row>
        <row r="61">
          <cell r="E61" t="str">
            <v xml:space="preserve">65) คำร้องขอรับเงินช่วยเหลือเพื่อการชดเชยกรณีผู้ให้บริการ ไม่น้อยกว่าร้อยละ 75  ได้รับการพิจารณาภายใน 30 วัน </v>
          </cell>
        </row>
        <row r="62">
          <cell r="E62" t="str">
            <v>66) ร้อยละผู้รับบริการแพทย์แผนไทย(จำนวนคน)เปรียบเทียบกับประชากร UC</v>
          </cell>
        </row>
        <row r="63">
          <cell r="E63" t="str">
            <v xml:space="preserve"> 67) ร้อยละของหน่วยบริการประจำที่ร่วมจัดบริการและส่งข้อมูลการให้บริการแพทย์แผนไทย</v>
          </cell>
        </row>
        <row r="64">
          <cell r="E64" t="str">
            <v>68)  ร้อยละจำนวนหญิงหลังคลอดที่ได้รับบริการแพทย์แผนไทยร่วมกับการทับหม้อเกลือ</v>
          </cell>
        </row>
        <row r="65">
          <cell r="E65" t="str">
            <v>69) จำนวนข้อเสนอเชิงนโยบายนำเข้าสู่การพิจารณาของผู้บริหารระดับสูงคกก.หลักประกันสุขภาพ</v>
          </cell>
        </row>
        <row r="66">
          <cell r="E66" t="str">
            <v>70) จำนวนวันที่สามารถประกาศใช้แผนงบประมาณและแผนปฏิบัติการประจำปี    หลังวันสิ้นปีงบประมาณ</v>
          </cell>
        </row>
        <row r="67">
          <cell r="E67" t="str">
            <v>71) จำนวนวันที่สามารถประกาศใช้คู่มือการบริหารกองทุนฯ  ได้  หลังวันสิ้นปีงบประมาณ</v>
          </cell>
        </row>
        <row r="68">
          <cell r="E68" t="str">
            <v>72)  มีระบบข้อมูล  EIS สามารถดำเนินการผ่านระบบ Internet  ได้ไม่น้อยกว่า10 ประเภทข้อมูล</v>
          </cell>
        </row>
        <row r="69">
          <cell r="E69" t="str">
            <v>73)  มีระบบการกำกับและตรวจสอบข้อมูลการจ่ายงบประมาณ งบกองทุนและงบบริหารจัดการที่โอนให้ระดับจังหวัดและหน่วยบริการ</v>
          </cell>
        </row>
        <row r="70">
          <cell r="E70" t="str">
            <v>74) ร้อยละความครอบคลุมผู้มีสิทธิหลักประกันสุขภาพในระบบหลักประกันสุขภาพถ้วนหน้า</v>
          </cell>
        </row>
        <row r="71">
          <cell r="E71" t="str">
            <v>75) ร้อยละของผู้บริหารระดับผู้อำนวยการสำนัก/ ผู้จัดการกองทุนขึ้นไป ที่มีการผลักดัน การสร้างองค์ความรู้ (KM)ในหน่วยงานที่รับผิดชอบ</v>
          </cell>
        </row>
        <row r="72">
          <cell r="E72" t="str">
            <v>76) ระยะเวลาการสรรหาบุคลากร สามารถดำเนินการได้หลังจากวันประกาศรับสมัครภายนอก</v>
          </cell>
        </row>
        <row r="73">
          <cell r="E73" t="str">
            <v>77) อัตรา Turn overate ลดลง จาก 9% ในปี2552 เหลือ 8%ในปี2553</v>
          </cell>
        </row>
        <row r="74">
          <cell r="E74" t="str">
            <v>78) ร้อยละของบุคลากรมีผลการประเมินการปฏิบัติงานครบ (กรณีปกติและทดลองปฏิบัติงาน)</v>
          </cell>
        </row>
        <row r="75">
          <cell r="E75" t="str">
            <v xml:space="preserve">79) จำนวนสวัสดิการที่มีการปรับปรุงให้แก่บุคลากร </v>
          </cell>
        </row>
        <row r="76">
          <cell r="E76" t="str">
            <v>80) อัตราการให้บริการฟื้นฟูสมรรถภาพและการสนับสนุนอุปกรณ์เครื่องช่วยคนพิการของหน่วยบริการเพิ่มขึ้น</v>
          </cell>
        </row>
        <row r="77">
          <cell r="E77" t="str">
            <v xml:space="preserve"> 84)  จำนวนศูนย์ประสานงานหลักประกันสุขภาพประชาชนที่ได้รับการพัฒนาศักยภาพและเสนอขอขึ้นทะเบียนเป็นหน่วยรับเรื่องร้องเรียนอื่นที่เป็นอิสระจากผู้ถูกร้องเรียน ตามมาตรา 50(5)</v>
          </cell>
        </row>
        <row r="78">
          <cell r="E78" t="str">
            <v>92)  ร้อยละของศูนย์ส่งเสริมมิตรภาพบำบัดที่มีการดำเนินงานเป็นไปตามแนวทางที่กำหนด</v>
          </cell>
        </row>
        <row r="79">
          <cell r="E79" t="str">
            <v>95) ร้อยละของประชาชนผู้มีสิทธิรู้จัก สายด่วนสปสช. 1330</v>
          </cell>
        </row>
        <row r="80">
          <cell r="E80" t="str">
            <v>96) ความพึงพอใจของผู้ใช้บริการ Call Center</v>
          </cell>
        </row>
        <row r="81">
          <cell r="E81" t="str">
            <v>97) ร้อยละข่าวเชิงลบได้รับการชี้แจงภายใน 36 ชั่วโมงหลังจากการตรวจพบข่าว</v>
          </cell>
        </row>
        <row r="82">
          <cell r="E82" t="str">
            <v>98) ร้อยละของเครื่อข่าย PR รับรู้สิทธิหน้าที่ในระบบหลักประกันสุขภาพ</v>
          </cell>
        </row>
        <row r="83">
          <cell r="E83" t="str">
            <v>99) ร้อยละของการประสานส่งต่อผู้ป่วยเพื่อกลับเข้าสู่ระบบหลักประกันสุขภาพ</v>
          </cell>
        </row>
        <row r="84">
          <cell r="E84" t="str">
            <v xml:space="preserve"> 100) ระดับความสำเร็จในการดำเนินงานตามแผนการตรวจสอบภายในประจำปี 2553</v>
          </cell>
        </row>
        <row r="85">
          <cell r="E85" t="str">
            <v xml:space="preserve">101) สัดส่วนผู้ป่วยไตวายเรื้อรังระยะสุดท้ายที่เข้ารับบริการ CAPD : HD </v>
          </cell>
        </row>
        <row r="86">
          <cell r="E86" t="str">
            <v xml:space="preserve"> 102)  ร้อยละของผู้ป่วยฟอกเลือดด้วยเครื่องไตเทียม HD เข้ารับบริการในหน่วยบริการ /สถานบริการ  ประเภทระยะยาว 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minar"/>
      <sheetName val="publicrelation"/>
      <sheetName val="consult"/>
      <sheetName val="foriegn"/>
      <sheetName val="Sheet2"/>
      <sheetName val="พันธกิ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00">
          <cell r="A500" t="str">
            <v>สำนักงานปลัดกระทรวงแรงงาน</v>
          </cell>
        </row>
        <row r="817">
          <cell r="B817" t="str">
            <v xml:space="preserve">   -โทรทัศน์(สถานีเอกชน วันธรรมดา)</v>
          </cell>
        </row>
        <row r="818">
          <cell r="B818" t="str">
            <v xml:space="preserve">   -โทรทัศน์(สถานีเอกชน วันหยุด)</v>
          </cell>
        </row>
        <row r="819">
          <cell r="B819" t="str">
            <v xml:space="preserve">   -โทรทัศน์(สถานีราชการ)</v>
          </cell>
        </row>
      </sheetData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ข้อมูล"/>
      <sheetName val="Sheet2"/>
      <sheetName val="Sheet3"/>
    </sheetNames>
    <sheetDataSet>
      <sheetData sheetId="0">
        <row r="2">
          <cell r="A2">
            <v>1</v>
          </cell>
          <cell r="B2" t="str">
            <v>Data Center</v>
          </cell>
          <cell r="C2" t="str">
            <v>ม.ค.</v>
          </cell>
          <cell r="D2" t="str">
            <v>ปิติมา บุญฤทธิ์ภักดี</v>
          </cell>
          <cell r="E2" t="str">
            <v>งวด</v>
          </cell>
          <cell r="F2">
            <v>2551</v>
          </cell>
          <cell r="G2" t="str">
            <v>G-ABLE</v>
          </cell>
        </row>
        <row r="3">
          <cell r="A3">
            <v>2</v>
          </cell>
          <cell r="B3" t="str">
            <v>System</v>
          </cell>
          <cell r="C3" t="str">
            <v>ก.พ.</v>
          </cell>
          <cell r="D3" t="str">
            <v>เรืองเดช พนาธิศักดิ์</v>
          </cell>
          <cell r="E3" t="str">
            <v>เดือน</v>
          </cell>
          <cell r="F3">
            <v>2552</v>
          </cell>
          <cell r="G3" t="str">
            <v>First Logic</v>
          </cell>
        </row>
        <row r="4">
          <cell r="A4">
            <v>3</v>
          </cell>
          <cell r="B4" t="str">
            <v>Network</v>
          </cell>
          <cell r="C4" t="str">
            <v>มี.ค.</v>
          </cell>
          <cell r="D4" t="str">
            <v>ละอองเทียร ศิริสุวรรณ</v>
          </cell>
          <cell r="E4" t="str">
            <v>ปี</v>
          </cell>
          <cell r="F4">
            <v>2553</v>
          </cell>
          <cell r="G4" t="str">
            <v>MFEC</v>
          </cell>
        </row>
        <row r="5">
          <cell r="A5">
            <v>4</v>
          </cell>
          <cell r="B5" t="str">
            <v>Database</v>
          </cell>
          <cell r="C5" t="str">
            <v>เม.ย.</v>
          </cell>
          <cell r="D5" t="str">
            <v>วิสิทธิ์ ทันดอน</v>
          </cell>
          <cell r="E5" t="str">
            <v>วัน</v>
          </cell>
          <cell r="F5">
            <v>2554</v>
          </cell>
          <cell r="G5" t="str">
            <v>ZEISMIC</v>
          </cell>
        </row>
        <row r="6">
          <cell r="A6">
            <v>5</v>
          </cell>
          <cell r="B6" t="str">
            <v>Support</v>
          </cell>
          <cell r="C6" t="str">
            <v>พ.ค.</v>
          </cell>
          <cell r="D6" t="str">
            <v>จักร์ชัย ติยะวัฒน์</v>
          </cell>
          <cell r="F6">
            <v>2555</v>
          </cell>
          <cell r="G6" t="str">
            <v>I&amp;PAK</v>
          </cell>
        </row>
        <row r="7">
          <cell r="A7">
            <v>6</v>
          </cell>
          <cell r="B7" t="str">
            <v>Data Processing</v>
          </cell>
          <cell r="C7" t="str">
            <v>มิ.ย.</v>
          </cell>
          <cell r="D7" t="str">
            <v>นพ. ยลศิลป์ สุชนวนิช</v>
          </cell>
          <cell r="F7">
            <v>2556</v>
          </cell>
          <cell r="G7" t="str">
            <v>2BE1</v>
          </cell>
        </row>
        <row r="8">
          <cell r="A8">
            <v>7</v>
          </cell>
          <cell r="B8" t="str">
            <v>Data Warehouse</v>
          </cell>
          <cell r="C8" t="str">
            <v>ก.ค.</v>
          </cell>
          <cell r="D8" t="str">
            <v>ศิริพันธ์ เหมืองสิน</v>
          </cell>
          <cell r="F8">
            <v>2557</v>
          </cell>
          <cell r="G8" t="str">
            <v>Innertech</v>
          </cell>
        </row>
        <row r="9">
          <cell r="A9">
            <v>8</v>
          </cell>
          <cell r="B9" t="str">
            <v>E-claim</v>
          </cell>
          <cell r="C9" t="str">
            <v>ส.ค.</v>
          </cell>
          <cell r="D9" t="str">
            <v>ก่อกิจ วีระอาชากุล</v>
          </cell>
          <cell r="F9">
            <v>2558</v>
          </cell>
          <cell r="G9" t="str">
            <v>Jasmine</v>
          </cell>
        </row>
        <row r="10">
          <cell r="A10">
            <v>9</v>
          </cell>
          <cell r="B10" t="str">
            <v>Security</v>
          </cell>
          <cell r="C10" t="str">
            <v>ก.ย.</v>
          </cell>
          <cell r="D10" t="str">
            <v>เพียงหทัย อินกัน</v>
          </cell>
          <cell r="F10">
            <v>2559</v>
          </cell>
          <cell r="G10" t="str">
            <v>SITEM</v>
          </cell>
        </row>
        <row r="11">
          <cell r="A11">
            <v>10</v>
          </cell>
          <cell r="B11" t="str">
            <v>Admin</v>
          </cell>
          <cell r="C11" t="str">
            <v>ต.ค.</v>
          </cell>
          <cell r="D11" t="str">
            <v>จิโรจน์ นาคไพจิตร</v>
          </cell>
          <cell r="F11">
            <v>2560</v>
          </cell>
          <cell r="G11" t="str">
            <v>ACIS</v>
          </cell>
        </row>
        <row r="12">
          <cell r="A12">
            <v>11</v>
          </cell>
          <cell r="B12" t="str">
            <v>PM</v>
          </cell>
          <cell r="C12" t="str">
            <v>พ.ย.</v>
          </cell>
          <cell r="D12" t="str">
            <v>ปิยะ อาจหาญ</v>
          </cell>
          <cell r="G12" t="str">
            <v>TT&amp;T</v>
          </cell>
        </row>
        <row r="13">
          <cell r="A13">
            <v>12</v>
          </cell>
          <cell r="B13" t="str">
            <v>Programer</v>
          </cell>
          <cell r="C13" t="str">
            <v>ธ.ค.</v>
          </cell>
          <cell r="D13" t="str">
            <v>นิภาภรณ์ เมฆคะ</v>
          </cell>
          <cell r="G13" t="str">
            <v>ซิสเต็มส์ ดอท คอม</v>
          </cell>
        </row>
        <row r="14">
          <cell r="A14">
            <v>13</v>
          </cell>
          <cell r="D14" t="str">
            <v>คิดคม สเลลานนท์</v>
          </cell>
          <cell r="G14" t="str">
            <v>E.M. TEAM</v>
          </cell>
        </row>
        <row r="15">
          <cell r="A15">
            <v>14</v>
          </cell>
          <cell r="D15" t="str">
            <v>สุมิตรา แดงประเสริฐ</v>
          </cell>
          <cell r="G15" t="str">
            <v>CAT</v>
          </cell>
        </row>
        <row r="16">
          <cell r="A16">
            <v>15</v>
          </cell>
          <cell r="D16" t="str">
            <v>บุญฤทธิ์ ผู้เรียนศิลป์</v>
          </cell>
          <cell r="G16" t="str">
            <v>ZENITH</v>
          </cell>
        </row>
        <row r="17">
          <cell r="A17">
            <v>16</v>
          </cell>
          <cell r="D17" t="str">
            <v>ณรงค์ศักดิ์ สอนดา</v>
          </cell>
          <cell r="G17" t="str">
            <v>นายพีรณัฐ  คำมา</v>
          </cell>
        </row>
        <row r="18">
          <cell r="A18">
            <v>17</v>
          </cell>
          <cell r="D18" t="str">
            <v>ธานินทร์  เร่งรุ่งโรจน์</v>
          </cell>
          <cell r="G18" t="str">
            <v>นายวิชิต  เซี่ยงเห็น</v>
          </cell>
        </row>
        <row r="19">
          <cell r="A19">
            <v>18</v>
          </cell>
          <cell r="D19" t="str">
            <v>สิริรัตน์  (ใหญ่แก้ว) ชอบขาย</v>
          </cell>
          <cell r="G19" t="str">
            <v>CT Asia</v>
          </cell>
        </row>
        <row r="20">
          <cell r="A20">
            <v>19</v>
          </cell>
          <cell r="D20" t="str">
            <v>นันทวุฒิ  มีหิรัญ</v>
          </cell>
          <cell r="G20" t="str">
            <v>นายคุณาพร โฉมจิตร</v>
          </cell>
        </row>
        <row r="21">
          <cell r="A21">
            <v>20</v>
          </cell>
          <cell r="D21" t="str">
            <v>สุขิตา  สละ</v>
          </cell>
          <cell r="G21" t="str">
            <v>นายวิทยา  มั่นคง</v>
          </cell>
        </row>
        <row r="22">
          <cell r="A22">
            <v>21</v>
          </cell>
          <cell r="D22" t="str">
            <v>นพ.การุณย์  คุณติรานนท์</v>
          </cell>
          <cell r="G22" t="str">
            <v>นส.ดาราพร  ทองคำ</v>
          </cell>
        </row>
        <row r="23">
          <cell r="A23">
            <v>22</v>
          </cell>
          <cell r="D23" t="str">
            <v>ปิยะ คชสาร</v>
          </cell>
          <cell r="G23" t="str">
            <v>นส.เดือนเพ็ญ  ศรีพรม</v>
          </cell>
        </row>
        <row r="24">
          <cell r="A24">
            <v>23</v>
          </cell>
          <cell r="D24" t="str">
            <v>ชัยวัฒน์  คีรี</v>
          </cell>
          <cell r="G24" t="str">
            <v>นายณัฐพงศ์  ธรรมสุวรรณ์</v>
          </cell>
        </row>
        <row r="25">
          <cell r="A25">
            <v>24</v>
          </cell>
          <cell r="D25" t="str">
            <v>รัตน์ระพี  พลไพรสรรพ์</v>
          </cell>
          <cell r="G25" t="str">
            <v>บ.ริโก้ (ประเทศไทย)</v>
          </cell>
        </row>
        <row r="26">
          <cell r="A26">
            <v>25</v>
          </cell>
          <cell r="D26" t="str">
            <v>วชิรา เกษแก้ว</v>
          </cell>
          <cell r="G26" t="str">
            <v>สบทช.</v>
          </cell>
        </row>
        <row r="27">
          <cell r="A27">
            <v>26</v>
          </cell>
          <cell r="D27" t="str">
            <v>ทรงกรด  เกษกาญจนานุช</v>
          </cell>
        </row>
        <row r="28">
          <cell r="A28">
            <v>27</v>
          </cell>
          <cell r="D28" t="str">
            <v>ชัยอนันต์  ชัยคีรีพงษ์</v>
          </cell>
        </row>
        <row r="29">
          <cell r="A29">
            <v>28</v>
          </cell>
          <cell r="D29" t="str">
            <v>ดาวรุ่ง ประสิทธิพร</v>
          </cell>
        </row>
        <row r="30">
          <cell r="A30">
            <v>29</v>
          </cell>
          <cell r="D30" t="str">
            <v>นิศากร สร้อยศรี</v>
          </cell>
        </row>
        <row r="31">
          <cell r="A31">
            <v>30</v>
          </cell>
          <cell r="D31" t="str">
            <v>ผจงจิต  อัครพสุชาติ</v>
          </cell>
        </row>
        <row r="32">
          <cell r="A32">
            <v>31</v>
          </cell>
          <cell r="D32" t="str">
            <v>ปรีชา สาคร</v>
          </cell>
        </row>
        <row r="33">
          <cell r="A33">
            <v>32</v>
          </cell>
          <cell r="D33" t="str">
            <v>กิริยา จันทร์โชติ</v>
          </cell>
        </row>
        <row r="34">
          <cell r="A34">
            <v>33</v>
          </cell>
          <cell r="D34" t="str">
            <v>พรพิมล ศิริมัย</v>
          </cell>
        </row>
        <row r="35">
          <cell r="A35">
            <v>34</v>
          </cell>
          <cell r="D35" t="str">
            <v>กฤษณา โกสีหเดช</v>
          </cell>
        </row>
        <row r="36">
          <cell r="A36">
            <v>35</v>
          </cell>
          <cell r="D36" t="str">
            <v>เสริส พิบูลย์</v>
          </cell>
        </row>
        <row r="37">
          <cell r="A37">
            <v>36</v>
          </cell>
          <cell r="D37" t="str">
            <v>สุรศักดิ์  สกุลยามัญ</v>
          </cell>
        </row>
        <row r="38">
          <cell r="A38">
            <v>37</v>
          </cell>
          <cell r="D38" t="str">
            <v>ชูเกียรติ  ตัณฑะจินะ</v>
          </cell>
        </row>
        <row r="39">
          <cell r="A39">
            <v>38</v>
          </cell>
          <cell r="D39" t="str">
            <v>นพพล  มาลีสุวรรณชัย</v>
          </cell>
        </row>
        <row r="40">
          <cell r="A40">
            <v>39</v>
          </cell>
          <cell r="D40" t="str">
            <v>นัฐพงษ์   ทัดชัง</v>
          </cell>
        </row>
        <row r="41">
          <cell r="A41">
            <v>40</v>
          </cell>
          <cell r="D41" t="str">
            <v>ชลธิดา จุลหนองใหญ่</v>
          </cell>
        </row>
        <row r="42">
          <cell r="A42">
            <v>41</v>
          </cell>
          <cell r="D42" t="str">
            <v>จินตวัฒนะ  แก้วน้ำ</v>
          </cell>
        </row>
        <row r="43">
          <cell r="A43">
            <v>42</v>
          </cell>
        </row>
        <row r="44">
          <cell r="A44">
            <v>43</v>
          </cell>
        </row>
        <row r="45">
          <cell r="A45">
            <v>44</v>
          </cell>
        </row>
        <row r="46">
          <cell r="A46">
            <v>45</v>
          </cell>
        </row>
        <row r="47">
          <cell r="A47">
            <v>46</v>
          </cell>
        </row>
        <row r="48">
          <cell r="A48">
            <v>47</v>
          </cell>
        </row>
        <row r="49">
          <cell r="A49">
            <v>48</v>
          </cell>
        </row>
        <row r="50">
          <cell r="A50">
            <v>49</v>
          </cell>
        </row>
        <row r="51">
          <cell r="A51">
            <v>50</v>
          </cell>
        </row>
      </sheetData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 M2อาวุโส (2)"/>
      <sheetName val="งบCluste"/>
      <sheetName val="งบรายสำนัก"/>
      <sheetName val="T M2อาวุโส"/>
      <sheetName val="ผอ.E2"/>
      <sheetName val="M1 E1 O S"/>
      <sheetName val="01_สลข."/>
      <sheetName val="01_C1"/>
      <sheetName val="021สบบ."/>
      <sheetName val="022สบก."/>
      <sheetName val="023สตช."/>
      <sheetName val="024สจช."/>
      <sheetName val="025อำนวยการ C2"/>
      <sheetName val="031_1ผบป."/>
      <sheetName val="031_2ผบส."/>
      <sheetName val="031_3ผบฟ."/>
      <sheetName val="032_1ผบอ."/>
      <sheetName val="032_2ผบต."/>
      <sheetName val="032_3ผบร."/>
      <sheetName val="033สพย."/>
      <sheetName val="01สตส."/>
      <sheetName val="041สบท."/>
      <sheetName val="042สกม."/>
      <sheetName val="043สงบ."/>
      <sheetName val="044_0HRM"/>
      <sheetName val="044_1HRD"/>
      <sheetName val="045IT"/>
      <sheetName val="046สพธ."/>
      <sheetName val="051สสร."/>
      <sheetName val="052สบค."/>
      <sheetName val="053สปข."/>
      <sheetName val="เขต 1"/>
      <sheetName val="เขต 2"/>
      <sheetName val="เขต 3"/>
      <sheetName val="เขต 4"/>
      <sheetName val="เขต 5"/>
      <sheetName val="เขต 6"/>
      <sheetName val="เขต 7"/>
      <sheetName val="เขต 8"/>
      <sheetName val="เขต 9"/>
      <sheetName val="เขต 10"/>
      <sheetName val="เขต 11"/>
      <sheetName val="เขต 12"/>
      <sheetName val="เขต 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5">
          <cell r="Q5" t="str">
            <v>รวมส่วนที่ 1+2
(เต็ม 100)</v>
          </cell>
        </row>
        <row r="6">
          <cell r="Q6">
            <v>95.56</v>
          </cell>
        </row>
        <row r="7">
          <cell r="Q7">
            <v>95.56</v>
          </cell>
        </row>
        <row r="8">
          <cell r="Q8">
            <v>85.460000000000008</v>
          </cell>
        </row>
        <row r="9">
          <cell r="Q9">
            <v>91.02</v>
          </cell>
        </row>
        <row r="10">
          <cell r="Q10">
            <v>92.72</v>
          </cell>
        </row>
        <row r="11">
          <cell r="Q11">
            <v>92</v>
          </cell>
        </row>
        <row r="12">
          <cell r="Q12">
            <v>91.75</v>
          </cell>
        </row>
        <row r="13">
          <cell r="Q13">
            <v>95.6</v>
          </cell>
        </row>
        <row r="14">
          <cell r="Q14">
            <v>92.25</v>
          </cell>
        </row>
        <row r="15">
          <cell r="Q15">
            <v>92.839999999999989</v>
          </cell>
        </row>
        <row r="16">
          <cell r="Q16">
            <v>93.320000000000007</v>
          </cell>
        </row>
        <row r="17">
          <cell r="Q17">
            <v>92.800000000000011</v>
          </cell>
        </row>
        <row r="18">
          <cell r="Q18">
            <v>91.1</v>
          </cell>
        </row>
        <row r="19">
          <cell r="Q19">
            <v>85.3</v>
          </cell>
        </row>
        <row r="20">
          <cell r="Q20">
            <v>93.800000000000011</v>
          </cell>
        </row>
        <row r="21">
          <cell r="Q21">
            <v>93.4</v>
          </cell>
        </row>
        <row r="22">
          <cell r="Q22">
            <v>85.4</v>
          </cell>
        </row>
        <row r="23">
          <cell r="Q23">
            <v>89.4</v>
          </cell>
        </row>
        <row r="24">
          <cell r="Q24">
            <v>93.6</v>
          </cell>
        </row>
        <row r="25">
          <cell r="Q25">
            <v>85.2</v>
          </cell>
        </row>
        <row r="26">
          <cell r="Q26">
            <v>91.2</v>
          </cell>
        </row>
        <row r="27">
          <cell r="Q27">
            <v>90.199999999999989</v>
          </cell>
        </row>
        <row r="28">
          <cell r="Q28">
            <v>92.8</v>
          </cell>
        </row>
        <row r="29">
          <cell r="Q29">
            <v>92.320000000000007</v>
          </cell>
        </row>
        <row r="30">
          <cell r="Q30">
            <v>92.399999999999991</v>
          </cell>
        </row>
        <row r="31">
          <cell r="Q31">
            <v>91.8</v>
          </cell>
        </row>
        <row r="32">
          <cell r="Q32">
            <v>90.9</v>
          </cell>
        </row>
        <row r="33">
          <cell r="Q33">
            <v>91.08</v>
          </cell>
        </row>
        <row r="34">
          <cell r="Q34">
            <v>85.2</v>
          </cell>
        </row>
        <row r="35">
          <cell r="Q35">
            <v>91.2</v>
          </cell>
        </row>
        <row r="36">
          <cell r="Q36">
            <v>84.8</v>
          </cell>
        </row>
        <row r="37">
          <cell r="Q37">
            <v>84.7</v>
          </cell>
        </row>
        <row r="38">
          <cell r="Q38">
            <v>88.4</v>
          </cell>
        </row>
        <row r="39">
          <cell r="Q39">
            <v>91.8</v>
          </cell>
        </row>
        <row r="40">
          <cell r="Q40">
            <v>85.42</v>
          </cell>
        </row>
        <row r="41">
          <cell r="Q41">
            <v>88.8</v>
          </cell>
        </row>
        <row r="42">
          <cell r="Q42">
            <v>60.400000000000006</v>
          </cell>
        </row>
        <row r="43">
          <cell r="Q43">
            <v>78.2</v>
          </cell>
        </row>
        <row r="44">
          <cell r="Q44">
            <v>53.6</v>
          </cell>
        </row>
        <row r="45">
          <cell r="Q45">
            <v>67.400000000000006</v>
          </cell>
        </row>
        <row r="46">
          <cell r="Q46">
            <v>85.399999999999991</v>
          </cell>
        </row>
        <row r="47">
          <cell r="Q47">
            <v>85.36</v>
          </cell>
        </row>
        <row r="48">
          <cell r="Q48">
            <v>82.2</v>
          </cell>
        </row>
        <row r="49">
          <cell r="Q49">
            <v>82.8</v>
          </cell>
        </row>
        <row r="50">
          <cell r="Q50">
            <v>81.399999999999991</v>
          </cell>
        </row>
        <row r="51">
          <cell r="Q51">
            <v>90.4</v>
          </cell>
        </row>
        <row r="52">
          <cell r="Q52">
            <v>82.4</v>
          </cell>
        </row>
        <row r="53">
          <cell r="Q53">
            <v>79.2</v>
          </cell>
        </row>
        <row r="54">
          <cell r="Q54">
            <v>84.4</v>
          </cell>
        </row>
        <row r="55">
          <cell r="Q55">
            <v>69.399999999999991</v>
          </cell>
        </row>
        <row r="56">
          <cell r="Q56">
            <v>75.44</v>
          </cell>
        </row>
        <row r="57">
          <cell r="Q57">
            <v>81.2</v>
          </cell>
        </row>
        <row r="58">
          <cell r="Q58">
            <v>65.8</v>
          </cell>
        </row>
        <row r="59">
          <cell r="Q59">
            <v>86.56</v>
          </cell>
        </row>
        <row r="60">
          <cell r="Q60">
            <v>72.84</v>
          </cell>
        </row>
        <row r="61">
          <cell r="Q61">
            <v>92.8</v>
          </cell>
        </row>
        <row r="62">
          <cell r="Q62">
            <v>83.8</v>
          </cell>
        </row>
        <row r="63">
          <cell r="Q63">
            <v>81.040000000000006</v>
          </cell>
        </row>
        <row r="64">
          <cell r="Q64">
            <v>85.2</v>
          </cell>
        </row>
        <row r="65">
          <cell r="Q65">
            <v>80</v>
          </cell>
        </row>
        <row r="66">
          <cell r="Q66">
            <v>86.960000000000008</v>
          </cell>
        </row>
        <row r="67">
          <cell r="Q67">
            <v>78.040000000000006</v>
          </cell>
        </row>
        <row r="68">
          <cell r="Q68">
            <v>74.8</v>
          </cell>
        </row>
        <row r="69">
          <cell r="Q69">
            <v>81.56</v>
          </cell>
        </row>
        <row r="70">
          <cell r="Q70">
            <v>80.2</v>
          </cell>
        </row>
        <row r="71">
          <cell r="Q71">
            <v>84.2</v>
          </cell>
        </row>
        <row r="72">
          <cell r="Q72">
            <v>75.040000000000006</v>
          </cell>
        </row>
        <row r="73">
          <cell r="Q73">
            <v>86.2</v>
          </cell>
        </row>
        <row r="74">
          <cell r="Q74">
            <v>85.76</v>
          </cell>
        </row>
        <row r="75">
          <cell r="Q75">
            <v>86.2</v>
          </cell>
        </row>
        <row r="76">
          <cell r="Q76">
            <v>85.44</v>
          </cell>
        </row>
        <row r="77">
          <cell r="Q77">
            <v>87.76</v>
          </cell>
        </row>
        <row r="78">
          <cell r="Q78">
            <v>85.399999999999991</v>
          </cell>
        </row>
        <row r="79">
          <cell r="Q79">
            <v>87.399999999999991</v>
          </cell>
        </row>
        <row r="80">
          <cell r="Q80">
            <v>74.56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งานวิจัย"/>
      <sheetName val="รวม46"/>
      <sheetName val="46บุคลากร"/>
      <sheetName val="50-51"/>
      <sheetName val="48-49"/>
      <sheetName val="chartบริหาร-กองทุน (2)"/>
      <sheetName val="chartบริหาร-กองทุน"/>
      <sheetName val="Chart1"/>
      <sheetName val="งบบริหาร-กองทุน"/>
      <sheetName val="งบ47-51"/>
      <sheetName val="Chart4"/>
      <sheetName val="Chart5"/>
      <sheetName val="Chart6"/>
      <sheetName val="จ่ายจริง46-50"/>
      <sheetName val="proj47"/>
      <sheetName val="งบ 47"/>
      <sheetName val="งบ48"/>
      <sheetName val="งบ49"/>
      <sheetName val="งบ 50"/>
      <sheetName val="งบ 51"/>
      <sheetName val="51"/>
      <sheetName val="จ่าย46"/>
      <sheetName val="รวม47-48"/>
      <sheetName val="บุคลากร 47-48"/>
      <sheetName val="จ่าย 47"/>
      <sheetName val="จ่าย 48"/>
      <sheetName val="จ่าย 49"/>
      <sheetName val="จ่าย 50"/>
      <sheetName val="จ่าย-50เต็มปี"/>
      <sheetName val="Chartงบพรบ"/>
      <sheetName val="Chartจ่ายจริง"/>
      <sheetName val="Chart2"/>
      <sheetName val="Chart3"/>
      <sheetName val="chartบริหาร-กองทุน_(2)"/>
      <sheetName val="งบ_47"/>
      <sheetName val="งบ_50"/>
      <sheetName val="งบ_51"/>
      <sheetName val="บุคลากร_47-48"/>
      <sheetName val="จ่าย_47"/>
      <sheetName val="จ่าย_48"/>
      <sheetName val="จ่าย_49"/>
      <sheetName val="จ่าย_5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"/>
      <sheetName val="DATA"/>
      <sheetName val="Total"/>
      <sheetName val="บริหาร"/>
      <sheetName val="การเงิน"/>
      <sheetName val="ตรวจสอบ"/>
      <sheetName val="กฎหมาย"/>
      <sheetName val="สนผ."/>
      <sheetName val="Claim"/>
      <sheetName val="IT"/>
      <sheetName val="AIDS"/>
      <sheetName val="กองทุนยา"/>
      <sheetName val="สทป"/>
      <sheetName val="สบก"/>
      <sheetName val="สบจ"/>
      <sheetName val="ปฐมภูมิ"/>
      <sheetName val="PP"/>
      <sheetName val="แผนไทย"/>
      <sheetName val="CKD"/>
      <sheetName val="Audit"/>
      <sheetName val="PR-call"/>
      <sheetName val="โรคเรื้อรัง"/>
      <sheetName val="ภาคี"/>
      <sheetName val="สพค"/>
      <sheetName val="เขต"/>
    </sheetNames>
    <sheetDataSet>
      <sheetData sheetId="0">
        <row r="2">
          <cell r="M2" t="str">
            <v>เขต</v>
          </cell>
        </row>
        <row r="4">
          <cell r="M4" t="str">
            <v>การเงิน</v>
          </cell>
        </row>
        <row r="5">
          <cell r="M5" t="str">
            <v>กฎหมาย</v>
          </cell>
        </row>
        <row r="6">
          <cell r="M6" t="str">
            <v>สนผ.</v>
          </cell>
        </row>
        <row r="7">
          <cell r="M7" t="str">
            <v>ชดเชย</v>
          </cell>
        </row>
        <row r="8">
          <cell r="M8" t="str">
            <v>IT</v>
          </cell>
        </row>
        <row r="9">
          <cell r="M9" t="str">
            <v>PR/Call</v>
          </cell>
        </row>
        <row r="10">
          <cell r="M10" t="str">
            <v>สพค</v>
          </cell>
        </row>
        <row r="11">
          <cell r="M11" t="str">
            <v>ตรวจสอบ</v>
          </cell>
        </row>
        <row r="12">
          <cell r="M12" t="str">
            <v>สทป</v>
          </cell>
        </row>
        <row r="14">
          <cell r="M14" t="str">
            <v>สบก</v>
          </cell>
        </row>
        <row r="15">
          <cell r="M15" t="str">
            <v>ภาคี</v>
          </cell>
        </row>
        <row r="16">
          <cell r="M16" t="str">
            <v>แผนไทย</v>
          </cell>
        </row>
        <row r="17">
          <cell r="M17" t="str">
            <v>ปฐมภูมิ</v>
          </cell>
        </row>
        <row r="18">
          <cell r="M18" t="str">
            <v>AIDS</v>
          </cell>
        </row>
        <row r="19">
          <cell r="M19" t="str">
            <v>PP</v>
          </cell>
        </row>
        <row r="20">
          <cell r="M20" t="str">
            <v>โรคเรื้อรัง</v>
          </cell>
        </row>
        <row r="21">
          <cell r="M21" t="str">
            <v>กองทุนยา</v>
          </cell>
        </row>
        <row r="22">
          <cell r="M22" t="str">
            <v>CKD</v>
          </cell>
        </row>
        <row r="23">
          <cell r="M23" t="str">
            <v>สบจ</v>
          </cell>
        </row>
        <row r="24">
          <cell r="M24" t="str">
            <v>สตช</v>
          </cell>
        </row>
        <row r="25">
          <cell r="M25" t="str">
            <v>บริหาร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05DE5-AF8D-4613-9695-057D60852FD7}">
  <sheetPr>
    <pageSetUpPr fitToPage="1"/>
  </sheetPr>
  <dimension ref="A1:U23"/>
  <sheetViews>
    <sheetView showGridLines="0" view="pageBreakPreview" zoomScale="85" zoomScaleNormal="100" zoomScaleSheetLayoutView="85" workbookViewId="0">
      <selection activeCell="A13" sqref="A13:R13"/>
    </sheetView>
  </sheetViews>
  <sheetFormatPr defaultRowHeight="39" x14ac:dyDescent="0.85"/>
  <cols>
    <col min="1" max="18" width="9" style="13"/>
    <col min="19" max="19" width="40.625" style="13" bestFit="1" customWidth="1"/>
    <col min="20" max="20" width="15.75" style="13" customWidth="1"/>
    <col min="21" max="16384" width="9" style="13"/>
  </cols>
  <sheetData>
    <row r="1" spans="1:21" ht="31.5" customHeight="1" x14ac:dyDescent="0.8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S1" s="14"/>
      <c r="T1" s="15"/>
      <c r="U1" s="16"/>
    </row>
    <row r="2" spans="1:21" ht="18" customHeight="1" x14ac:dyDescent="0.85"/>
    <row r="3" spans="1:21" ht="41.25" x14ac:dyDescent="0.9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</row>
    <row r="4" spans="1:21" ht="18" customHeight="1" x14ac:dyDescent="0.85">
      <c r="A4" s="17"/>
    </row>
    <row r="5" spans="1:21" ht="18" customHeight="1" x14ac:dyDescent="0.85">
      <c r="A5" s="17"/>
    </row>
    <row r="6" spans="1:21" ht="107.25" x14ac:dyDescent="2.2999999999999998">
      <c r="A6" s="118" t="s">
        <v>145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8"/>
    </row>
    <row r="7" spans="1:21" s="19" customFormat="1" ht="90.75" customHeight="1" x14ac:dyDescent="0.2">
      <c r="A7" s="119" t="s">
        <v>146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</row>
    <row r="8" spans="1:21" ht="18" customHeight="1" x14ac:dyDescent="0.85"/>
    <row r="9" spans="1:21" ht="19.5" customHeight="1" x14ac:dyDescent="0.85"/>
    <row r="10" spans="1:21" ht="18" customHeight="1" x14ac:dyDescent="0.85">
      <c r="A10" s="17"/>
    </row>
    <row r="11" spans="1:21" x14ac:dyDescent="0.85">
      <c r="A11" s="17"/>
    </row>
    <row r="12" spans="1:21" ht="107.25" x14ac:dyDescent="2.2999999999999998">
      <c r="A12" s="120" t="s">
        <v>153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</row>
    <row r="13" spans="1:21" ht="107.25" x14ac:dyDescent="2.2999999999999998">
      <c r="A13" s="120" t="s">
        <v>147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</row>
    <row r="14" spans="1:21" ht="68.25" customHeight="1" x14ac:dyDescent="0.85">
      <c r="A14" s="17"/>
      <c r="S14" s="18"/>
    </row>
    <row r="15" spans="1:21" ht="68.25" customHeight="1" x14ac:dyDescent="0.85">
      <c r="A15" s="17"/>
    </row>
    <row r="16" spans="1:21" ht="39.75" customHeight="1" x14ac:dyDescent="0.9">
      <c r="A16" s="121" t="s">
        <v>151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</row>
    <row r="17" spans="1:19" ht="18" customHeight="1" x14ac:dyDescent="0.85">
      <c r="A17" s="17"/>
    </row>
    <row r="18" spans="1:19" ht="6.75" customHeight="1" x14ac:dyDescent="0.85">
      <c r="A18" s="17"/>
    </row>
    <row r="19" spans="1:19" ht="18" hidden="1" customHeight="1" x14ac:dyDescent="0.85">
      <c r="A19" s="17"/>
    </row>
    <row r="20" spans="1:19" ht="78.75" customHeight="1" x14ac:dyDescent="0.85">
      <c r="A20" s="115" t="s">
        <v>148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8"/>
    </row>
    <row r="21" spans="1:19" ht="39" customHeight="1" x14ac:dyDescent="0.85">
      <c r="A21" s="116" t="s">
        <v>149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</row>
    <row r="22" spans="1:19" ht="39" customHeight="1" x14ac:dyDescent="0.85">
      <c r="A22" s="116" t="s">
        <v>152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</row>
    <row r="23" spans="1:19" x14ac:dyDescent="0.85">
      <c r="A23" s="116" t="s">
        <v>150</v>
      </c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</row>
  </sheetData>
  <mergeCells count="10">
    <mergeCell ref="A20:R20"/>
    <mergeCell ref="A21:R21"/>
    <mergeCell ref="A22:R22"/>
    <mergeCell ref="A23:R23"/>
    <mergeCell ref="A3:R3"/>
    <mergeCell ref="A6:R6"/>
    <mergeCell ref="A7:R7"/>
    <mergeCell ref="A12:R12"/>
    <mergeCell ref="A13:R13"/>
    <mergeCell ref="A16:R16"/>
  </mergeCells>
  <printOptions horizontalCentered="1"/>
  <pageMargins left="0.47244094488188981" right="0.47244094488188981" top="0.39370078740157483" bottom="0.62992125984251968" header="0.51181102362204722" footer="0.51181102362204722"/>
  <pageSetup paperSize="9" scale="54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54A1-378D-4556-BEA8-5FF451FF5819}">
  <sheetPr>
    <tabColor rgb="FFFFFF00"/>
    <pageSetUpPr fitToPage="1"/>
  </sheetPr>
  <dimension ref="A1:L64"/>
  <sheetViews>
    <sheetView view="pageBreakPreview" zoomScale="60" zoomScaleNormal="70" workbookViewId="0">
      <pane xSplit="2" ySplit="4" topLeftCell="D26" activePane="bottomRight" state="frozen"/>
      <selection pane="topRight" activeCell="C1" sqref="C1"/>
      <selection pane="bottomLeft" activeCell="A4" sqref="A4"/>
      <selection pane="bottomRight" activeCell="T64" sqref="T64"/>
    </sheetView>
  </sheetViews>
  <sheetFormatPr defaultColWidth="9" defaultRowHeight="21.75" customHeight="1" outlineLevelRow="1" x14ac:dyDescent="0.2"/>
  <cols>
    <col min="1" max="1" width="6.125" style="2" customWidth="1"/>
    <col min="2" max="2" width="28.625" style="2" customWidth="1"/>
    <col min="3" max="3" width="25" style="2" hidden="1" customWidth="1"/>
    <col min="4" max="4" width="13.625" style="2" bestFit="1" customWidth="1"/>
    <col min="5" max="5" width="14.375" style="2" bestFit="1" customWidth="1"/>
    <col min="6" max="6" width="13.625" style="2" bestFit="1" customWidth="1"/>
    <col min="7" max="7" width="20.75" style="2" customWidth="1"/>
    <col min="8" max="8" width="13.625" style="2" bestFit="1" customWidth="1"/>
    <col min="9" max="9" width="10.375" style="2" bestFit="1" customWidth="1"/>
    <col min="10" max="10" width="15.75" style="2" bestFit="1" customWidth="1"/>
    <col min="11" max="11" width="9" style="2"/>
    <col min="12" max="12" width="13.25" style="2" bestFit="1" customWidth="1"/>
    <col min="13" max="16384" width="9" style="2"/>
  </cols>
  <sheetData>
    <row r="1" spans="1:12" ht="30.75" x14ac:dyDescent="0.2">
      <c r="A1" s="1" t="s">
        <v>0</v>
      </c>
      <c r="L1" s="3">
        <f>L2-J5</f>
        <v>0</v>
      </c>
    </row>
    <row r="2" spans="1:12" ht="23.25" x14ac:dyDescent="0.2">
      <c r="A2" s="4"/>
      <c r="C2" s="3"/>
      <c r="F2" s="3"/>
      <c r="L2" s="3">
        <v>122125200</v>
      </c>
    </row>
    <row r="3" spans="1:12" s="5" customFormat="1" ht="28.5" customHeight="1" x14ac:dyDescent="0.2">
      <c r="A3" s="123" t="s">
        <v>1</v>
      </c>
      <c r="B3" s="125" t="s">
        <v>2</v>
      </c>
      <c r="C3" s="123" t="s">
        <v>3</v>
      </c>
      <c r="D3" s="122" t="s">
        <v>4</v>
      </c>
      <c r="E3" s="122"/>
      <c r="F3" s="122"/>
      <c r="G3" s="122"/>
      <c r="H3" s="122"/>
      <c r="I3" s="122"/>
      <c r="J3" s="21" t="s">
        <v>5</v>
      </c>
    </row>
    <row r="4" spans="1:12" s="5" customFormat="1" ht="40.5" customHeight="1" thickBot="1" x14ac:dyDescent="0.25">
      <c r="A4" s="124"/>
      <c r="B4" s="126"/>
      <c r="C4" s="124"/>
      <c r="D4" s="23" t="s">
        <v>6</v>
      </c>
      <c r="E4" s="24" t="s">
        <v>8</v>
      </c>
      <c r="F4" s="24" t="s">
        <v>7</v>
      </c>
      <c r="G4" s="68" t="s">
        <v>9</v>
      </c>
      <c r="H4" s="25" t="s">
        <v>10</v>
      </c>
      <c r="I4" s="25" t="s">
        <v>11</v>
      </c>
      <c r="J4" s="22" t="s">
        <v>12</v>
      </c>
    </row>
    <row r="5" spans="1:12" ht="24" outlineLevel="1" thickBot="1" x14ac:dyDescent="0.25">
      <c r="A5" s="26"/>
      <c r="B5" s="27" t="s">
        <v>13</v>
      </c>
      <c r="C5" s="28" t="s">
        <v>12</v>
      </c>
      <c r="D5" s="29">
        <f>SUM(D6,D15,D17,D26,D52,D57)</f>
        <v>112350500</v>
      </c>
      <c r="E5" s="29">
        <f>SUM(E6,E17,E26,E52,E57)</f>
        <v>138163717.30000001</v>
      </c>
      <c r="F5" s="29"/>
      <c r="G5" s="69"/>
      <c r="H5" s="30"/>
      <c r="I5" s="30"/>
      <c r="J5" s="29">
        <f>SUM(J6,J17,J26,J52,J57)</f>
        <v>122125200</v>
      </c>
    </row>
    <row r="6" spans="1:12" ht="56.25" customHeight="1" x14ac:dyDescent="0.2">
      <c r="A6" s="31"/>
      <c r="B6" s="32" t="s">
        <v>156</v>
      </c>
      <c r="C6" s="33"/>
      <c r="D6" s="34">
        <f>SUM(D7:D14)</f>
        <v>35472000</v>
      </c>
      <c r="E6" s="34">
        <f>SUM(E7:E14)</f>
        <v>18834596.5</v>
      </c>
      <c r="F6" s="34"/>
      <c r="G6" s="70"/>
      <c r="H6" s="35"/>
      <c r="I6" s="35"/>
      <c r="J6" s="34">
        <f>SUM(J7:J14)</f>
        <v>16035100</v>
      </c>
    </row>
    <row r="7" spans="1:12" ht="111.75" customHeight="1" x14ac:dyDescent="0.2">
      <c r="A7" s="36" t="s">
        <v>134</v>
      </c>
      <c r="B7" s="37" t="s">
        <v>15</v>
      </c>
      <c r="C7" s="38" t="s">
        <v>12</v>
      </c>
      <c r="D7" s="39">
        <v>6999600</v>
      </c>
      <c r="E7" s="39">
        <v>4880000</v>
      </c>
      <c r="F7" s="39" t="s">
        <v>16</v>
      </c>
      <c r="G7" s="73" t="s">
        <v>161</v>
      </c>
      <c r="H7" s="40"/>
      <c r="I7" s="40"/>
      <c r="J7" s="39">
        <v>4880000</v>
      </c>
    </row>
    <row r="8" spans="1:12" ht="88.5" customHeight="1" x14ac:dyDescent="0.2">
      <c r="A8" s="36" t="s">
        <v>14</v>
      </c>
      <c r="B8" s="37" t="s">
        <v>19</v>
      </c>
      <c r="C8" s="38" t="s">
        <v>12</v>
      </c>
      <c r="D8" s="39">
        <v>4548000</v>
      </c>
      <c r="E8" s="39">
        <v>490500</v>
      </c>
      <c r="F8" s="39" t="s">
        <v>20</v>
      </c>
      <c r="G8" s="73" t="s">
        <v>161</v>
      </c>
      <c r="H8" s="40"/>
      <c r="I8" s="40"/>
      <c r="J8" s="39">
        <v>490500</v>
      </c>
    </row>
    <row r="9" spans="1:12" ht="61.5" customHeight="1" x14ac:dyDescent="0.2">
      <c r="A9" s="36" t="s">
        <v>18</v>
      </c>
      <c r="B9" s="37" t="s">
        <v>22</v>
      </c>
      <c r="C9" s="38" t="s">
        <v>12</v>
      </c>
      <c r="D9" s="39">
        <v>3000000</v>
      </c>
      <c r="E9" s="39">
        <v>1000000</v>
      </c>
      <c r="F9" s="39" t="s">
        <v>23</v>
      </c>
      <c r="G9" s="73" t="s">
        <v>161</v>
      </c>
      <c r="H9" s="40"/>
      <c r="I9" s="40"/>
      <c r="J9" s="39">
        <v>1000000</v>
      </c>
    </row>
    <row r="10" spans="1:12" ht="46.5" x14ac:dyDescent="0.2">
      <c r="A10" s="36" t="s">
        <v>21</v>
      </c>
      <c r="B10" s="41" t="s">
        <v>25</v>
      </c>
      <c r="C10" s="38" t="s">
        <v>12</v>
      </c>
      <c r="D10" s="39"/>
      <c r="E10" s="39">
        <v>996000</v>
      </c>
      <c r="F10" s="39" t="s">
        <v>26</v>
      </c>
      <c r="G10" s="73" t="s">
        <v>161</v>
      </c>
      <c r="H10" s="40"/>
      <c r="I10" s="40"/>
      <c r="J10" s="39">
        <v>996000</v>
      </c>
    </row>
    <row r="11" spans="1:12" ht="88.5" customHeight="1" x14ac:dyDescent="0.2">
      <c r="A11" s="36" t="s">
        <v>24</v>
      </c>
      <c r="B11" s="37" t="s">
        <v>28</v>
      </c>
      <c r="C11" s="38" t="s">
        <v>12</v>
      </c>
      <c r="D11" s="39">
        <v>646700</v>
      </c>
      <c r="E11" s="39">
        <v>646666.5</v>
      </c>
      <c r="F11" s="39" t="s">
        <v>29</v>
      </c>
      <c r="G11" s="73" t="s">
        <v>161</v>
      </c>
      <c r="H11" s="40"/>
      <c r="I11" s="40"/>
      <c r="J11" s="39">
        <v>646700</v>
      </c>
    </row>
    <row r="12" spans="1:12" ht="56.25" customHeight="1" x14ac:dyDescent="0.2">
      <c r="A12" s="36" t="s">
        <v>27</v>
      </c>
      <c r="B12" s="41" t="s">
        <v>31</v>
      </c>
      <c r="C12" s="38" t="s">
        <v>12</v>
      </c>
      <c r="D12" s="39">
        <v>238000</v>
      </c>
      <c r="E12" s="39">
        <v>238000</v>
      </c>
      <c r="F12" s="39" t="s">
        <v>32</v>
      </c>
      <c r="G12" s="73" t="s">
        <v>161</v>
      </c>
      <c r="H12" s="40"/>
      <c r="I12" s="40"/>
      <c r="J12" s="39">
        <v>238000</v>
      </c>
    </row>
    <row r="13" spans="1:12" ht="90.75" customHeight="1" x14ac:dyDescent="0.2">
      <c r="A13" s="36" t="s">
        <v>30</v>
      </c>
      <c r="B13" s="41" t="s">
        <v>34</v>
      </c>
      <c r="C13" s="38" t="s">
        <v>12</v>
      </c>
      <c r="D13" s="39">
        <v>9148500</v>
      </c>
      <c r="E13" s="39">
        <v>4653430</v>
      </c>
      <c r="F13" s="39" t="s">
        <v>35</v>
      </c>
      <c r="G13" s="73" t="s">
        <v>162</v>
      </c>
      <c r="H13" s="40"/>
      <c r="I13" s="40"/>
      <c r="J13" s="39">
        <v>4653500</v>
      </c>
    </row>
    <row r="14" spans="1:12" ht="65.25" customHeight="1" x14ac:dyDescent="0.2">
      <c r="A14" s="36" t="s">
        <v>33</v>
      </c>
      <c r="B14" s="42" t="s">
        <v>37</v>
      </c>
      <c r="C14" s="38" t="s">
        <v>12</v>
      </c>
      <c r="D14" s="39">
        <v>10891200</v>
      </c>
      <c r="E14" s="39">
        <v>5930000</v>
      </c>
      <c r="F14" s="39" t="s">
        <v>38</v>
      </c>
      <c r="G14" s="73" t="s">
        <v>163</v>
      </c>
      <c r="H14" s="43" t="s">
        <v>39</v>
      </c>
      <c r="I14" s="43" t="s">
        <v>39</v>
      </c>
      <c r="J14" s="39">
        <v>3130400</v>
      </c>
    </row>
    <row r="15" spans="1:12" ht="37.5" hidden="1" customHeight="1" x14ac:dyDescent="0.2">
      <c r="A15" s="31"/>
      <c r="B15" s="44" t="s">
        <v>135</v>
      </c>
      <c r="C15" s="45" t="s">
        <v>12</v>
      </c>
      <c r="D15" s="46">
        <f>SUM(D16)</f>
        <v>13700000</v>
      </c>
      <c r="E15" s="46"/>
      <c r="F15" s="46"/>
      <c r="G15" s="72"/>
      <c r="H15" s="47"/>
      <c r="I15" s="47"/>
      <c r="J15" s="46"/>
    </row>
    <row r="16" spans="1:12" ht="87.75" hidden="1" customHeight="1" x14ac:dyDescent="0.2">
      <c r="A16" s="36"/>
      <c r="B16" s="42" t="s">
        <v>136</v>
      </c>
      <c r="C16" s="38"/>
      <c r="D16" s="39">
        <v>13700000</v>
      </c>
      <c r="E16" s="39"/>
      <c r="F16" s="39"/>
      <c r="G16" s="71"/>
      <c r="H16" s="43"/>
      <c r="I16" s="43"/>
      <c r="J16" s="39"/>
    </row>
    <row r="17" spans="1:12" ht="60" customHeight="1" x14ac:dyDescent="0.2">
      <c r="A17" s="31"/>
      <c r="B17" s="44" t="s">
        <v>157</v>
      </c>
      <c r="C17" s="45"/>
      <c r="D17" s="46">
        <f>SUM(D18:D25)</f>
        <v>13451300</v>
      </c>
      <c r="E17" s="46">
        <f>SUM(E18:E25)</f>
        <v>14696560.800000001</v>
      </c>
      <c r="F17" s="46"/>
      <c r="G17" s="72"/>
      <c r="H17" s="47"/>
      <c r="I17" s="47"/>
      <c r="J17" s="46">
        <f>SUM(J18:J25)</f>
        <v>9460200</v>
      </c>
    </row>
    <row r="18" spans="1:12" ht="84.75" customHeight="1" x14ac:dyDescent="0.2">
      <c r="A18" s="36" t="s">
        <v>36</v>
      </c>
      <c r="B18" s="41" t="s">
        <v>41</v>
      </c>
      <c r="C18" s="38" t="s">
        <v>12</v>
      </c>
      <c r="D18" s="39">
        <v>238000</v>
      </c>
      <c r="E18" s="39">
        <v>238000</v>
      </c>
      <c r="F18" s="39" t="s">
        <v>42</v>
      </c>
      <c r="G18" s="73" t="s">
        <v>161</v>
      </c>
      <c r="H18" s="40"/>
      <c r="I18" s="40"/>
      <c r="J18" s="39">
        <v>238000</v>
      </c>
    </row>
    <row r="19" spans="1:12" ht="115.5" customHeight="1" x14ac:dyDescent="0.2">
      <c r="A19" s="36" t="s">
        <v>137</v>
      </c>
      <c r="B19" s="41" t="s">
        <v>44</v>
      </c>
      <c r="C19" s="38" t="s">
        <v>12</v>
      </c>
      <c r="D19" s="39">
        <v>200000</v>
      </c>
      <c r="E19" s="39">
        <f>150000+200000</f>
        <v>350000</v>
      </c>
      <c r="F19" s="48" t="s">
        <v>45</v>
      </c>
      <c r="G19" s="73" t="s">
        <v>164</v>
      </c>
      <c r="H19" s="40"/>
      <c r="I19" s="40"/>
      <c r="J19" s="39">
        <v>200000</v>
      </c>
    </row>
    <row r="20" spans="1:12" ht="93" customHeight="1" x14ac:dyDescent="0.2">
      <c r="A20" s="36" t="s">
        <v>138</v>
      </c>
      <c r="B20" s="41" t="s">
        <v>47</v>
      </c>
      <c r="C20" s="38" t="s">
        <v>12</v>
      </c>
      <c r="D20" s="39">
        <v>1407500</v>
      </c>
      <c r="E20" s="39">
        <f>1407050+1407050</f>
        <v>2814100</v>
      </c>
      <c r="F20" s="48" t="s">
        <v>48</v>
      </c>
      <c r="G20" s="73" t="s">
        <v>165</v>
      </c>
      <c r="H20" s="40"/>
      <c r="I20" s="40"/>
      <c r="J20" s="39">
        <v>1407000</v>
      </c>
    </row>
    <row r="21" spans="1:12" ht="60.75" customHeight="1" x14ac:dyDescent="0.2">
      <c r="A21" s="36" t="s">
        <v>40</v>
      </c>
      <c r="B21" s="41" t="s">
        <v>50</v>
      </c>
      <c r="C21" s="38" t="s">
        <v>12</v>
      </c>
      <c r="D21" s="39">
        <v>1793000</v>
      </c>
      <c r="E21" s="39">
        <v>1669200</v>
      </c>
      <c r="F21" s="39" t="s">
        <v>51</v>
      </c>
      <c r="G21" s="73" t="s">
        <v>166</v>
      </c>
      <c r="H21" s="40"/>
      <c r="I21" s="40"/>
      <c r="J21" s="39">
        <v>1669200</v>
      </c>
    </row>
    <row r="22" spans="1:12" ht="135" customHeight="1" x14ac:dyDescent="0.2">
      <c r="A22" s="49" t="s">
        <v>43</v>
      </c>
      <c r="B22" s="41" t="s">
        <v>155</v>
      </c>
      <c r="C22" s="38" t="s">
        <v>12</v>
      </c>
      <c r="D22" s="39">
        <v>5047600</v>
      </c>
      <c r="E22" s="39">
        <f>5047660.8+470000+498500</f>
        <v>6016160.7999999998</v>
      </c>
      <c r="F22" s="48" t="s">
        <v>154</v>
      </c>
      <c r="G22" s="73" t="s">
        <v>167</v>
      </c>
      <c r="H22" s="43" t="s">
        <v>39</v>
      </c>
      <c r="I22" s="43" t="s">
        <v>39</v>
      </c>
      <c r="J22" s="39">
        <v>5900000</v>
      </c>
      <c r="L22" s="20"/>
    </row>
    <row r="23" spans="1:12" s="6" customFormat="1" ht="63" hidden="1" customHeight="1" x14ac:dyDescent="0.2">
      <c r="A23" s="50"/>
      <c r="B23" s="51" t="s">
        <v>54</v>
      </c>
      <c r="C23" s="52" t="s">
        <v>12</v>
      </c>
      <c r="D23" s="53">
        <v>3647000</v>
      </c>
      <c r="E23" s="53">
        <v>3563100</v>
      </c>
      <c r="F23" s="54" t="s">
        <v>55</v>
      </c>
      <c r="G23" s="74" t="s">
        <v>17</v>
      </c>
      <c r="H23" s="55"/>
      <c r="I23" s="55"/>
      <c r="J23" s="53">
        <v>0</v>
      </c>
    </row>
    <row r="24" spans="1:12" ht="59.25" customHeight="1" x14ac:dyDescent="0.2">
      <c r="A24" s="36" t="s">
        <v>139</v>
      </c>
      <c r="B24" s="42" t="s">
        <v>57</v>
      </c>
      <c r="C24" s="38" t="s">
        <v>12</v>
      </c>
      <c r="D24" s="39">
        <v>40200</v>
      </c>
      <c r="E24" s="39">
        <v>46000</v>
      </c>
      <c r="F24" s="39" t="s">
        <v>58</v>
      </c>
      <c r="G24" s="73" t="s">
        <v>166</v>
      </c>
      <c r="H24" s="40"/>
      <c r="I24" s="40"/>
      <c r="J24" s="39">
        <v>46000</v>
      </c>
    </row>
    <row r="25" spans="1:12" s="7" customFormat="1" ht="63.75" hidden="1" customHeight="1" outlineLevel="1" x14ac:dyDescent="0.2">
      <c r="A25" s="56"/>
      <c r="B25" s="57" t="s">
        <v>59</v>
      </c>
      <c r="C25" s="58" t="s">
        <v>12</v>
      </c>
      <c r="D25" s="59">
        <v>1078000</v>
      </c>
      <c r="E25" s="10"/>
      <c r="F25" s="10"/>
      <c r="G25" s="75"/>
      <c r="H25" s="60"/>
      <c r="I25" s="60"/>
      <c r="J25" s="10">
        <v>0</v>
      </c>
    </row>
    <row r="26" spans="1:12" ht="80.25" customHeight="1" collapsed="1" x14ac:dyDescent="0.2">
      <c r="A26" s="31"/>
      <c r="B26" s="61" t="s">
        <v>158</v>
      </c>
      <c r="C26" s="45"/>
      <c r="D26" s="62">
        <f>SUM(D27:D51)</f>
        <v>30620200</v>
      </c>
      <c r="E26" s="62">
        <f>SUM(E27:E51)</f>
        <v>75516760</v>
      </c>
      <c r="F26" s="62"/>
      <c r="G26" s="76"/>
      <c r="H26" s="62"/>
      <c r="I26" s="62"/>
      <c r="J26" s="62">
        <f>SUM(J27:J51)</f>
        <v>67279900</v>
      </c>
    </row>
    <row r="27" spans="1:12" ht="57.75" customHeight="1" x14ac:dyDescent="0.2">
      <c r="A27" s="36" t="s">
        <v>46</v>
      </c>
      <c r="B27" s="41" t="s">
        <v>61</v>
      </c>
      <c r="C27" s="38" t="s">
        <v>12</v>
      </c>
      <c r="D27" s="39">
        <v>1283000</v>
      </c>
      <c r="E27" s="39">
        <v>1040000</v>
      </c>
      <c r="F27" s="39" t="s">
        <v>62</v>
      </c>
      <c r="G27" s="73" t="s">
        <v>161</v>
      </c>
      <c r="H27" s="40"/>
      <c r="I27" s="40"/>
      <c r="J27" s="39">
        <v>1040000</v>
      </c>
    </row>
    <row r="28" spans="1:12" ht="60.75" customHeight="1" x14ac:dyDescent="0.2">
      <c r="A28" s="36" t="s">
        <v>49</v>
      </c>
      <c r="B28" s="41" t="s">
        <v>64</v>
      </c>
      <c r="C28" s="38" t="s">
        <v>12</v>
      </c>
      <c r="D28" s="39">
        <v>3252800</v>
      </c>
      <c r="E28" s="39">
        <v>3252800</v>
      </c>
      <c r="F28" s="39" t="s">
        <v>65</v>
      </c>
      <c r="G28" s="73" t="s">
        <v>161</v>
      </c>
      <c r="H28" s="40"/>
      <c r="I28" s="40"/>
      <c r="J28" s="39">
        <v>3252800</v>
      </c>
    </row>
    <row r="29" spans="1:12" ht="93" customHeight="1" x14ac:dyDescent="0.2">
      <c r="A29" s="36" t="s">
        <v>52</v>
      </c>
      <c r="B29" s="41" t="s">
        <v>67</v>
      </c>
      <c r="C29" s="38" t="s">
        <v>12</v>
      </c>
      <c r="D29" s="39"/>
      <c r="E29" s="39">
        <f>545000+652000</f>
        <v>1197000</v>
      </c>
      <c r="F29" s="48" t="s">
        <v>68</v>
      </c>
      <c r="G29" s="73" t="s">
        <v>168</v>
      </c>
      <c r="H29" s="43" t="s">
        <v>39</v>
      </c>
      <c r="I29" s="43" t="s">
        <v>39</v>
      </c>
      <c r="J29" s="39">
        <v>1308000</v>
      </c>
    </row>
    <row r="30" spans="1:12" ht="89.25" customHeight="1" x14ac:dyDescent="0.2">
      <c r="A30" s="36" t="s">
        <v>140</v>
      </c>
      <c r="B30" s="41" t="s">
        <v>70</v>
      </c>
      <c r="C30" s="38" t="s">
        <v>12</v>
      </c>
      <c r="D30" s="39"/>
      <c r="E30" s="39">
        <f>1833300+2199960</f>
        <v>4033260</v>
      </c>
      <c r="F30" s="48" t="s">
        <v>71</v>
      </c>
      <c r="G30" s="73" t="s">
        <v>168</v>
      </c>
      <c r="H30" s="43" t="s">
        <v>39</v>
      </c>
      <c r="I30" s="43" t="s">
        <v>39</v>
      </c>
      <c r="J30" s="39">
        <v>3660000</v>
      </c>
    </row>
    <row r="31" spans="1:12" ht="55.5" customHeight="1" x14ac:dyDescent="0.2">
      <c r="A31" s="36" t="s">
        <v>53</v>
      </c>
      <c r="B31" s="41" t="s">
        <v>73</v>
      </c>
      <c r="C31" s="38" t="s">
        <v>12</v>
      </c>
      <c r="D31" s="39"/>
      <c r="E31" s="39">
        <v>19966200</v>
      </c>
      <c r="F31" s="39" t="s">
        <v>74</v>
      </c>
      <c r="G31" s="73" t="s">
        <v>169</v>
      </c>
      <c r="H31" s="43" t="s">
        <v>39</v>
      </c>
      <c r="I31" s="43" t="s">
        <v>39</v>
      </c>
      <c r="J31" s="39">
        <v>15300000</v>
      </c>
    </row>
    <row r="32" spans="1:12" s="7" customFormat="1" ht="57.75" hidden="1" customHeight="1" outlineLevel="1" x14ac:dyDescent="0.2">
      <c r="A32" s="56"/>
      <c r="B32" s="57" t="s">
        <v>75</v>
      </c>
      <c r="C32" s="58" t="s">
        <v>12</v>
      </c>
      <c r="D32" s="63"/>
      <c r="E32" s="63">
        <v>1920000</v>
      </c>
      <c r="F32" s="63" t="s">
        <v>76</v>
      </c>
      <c r="G32" s="77" t="s">
        <v>77</v>
      </c>
      <c r="H32" s="64"/>
      <c r="I32" s="64"/>
      <c r="J32" s="10">
        <v>0</v>
      </c>
    </row>
    <row r="33" spans="1:10" ht="58.5" customHeight="1" collapsed="1" x14ac:dyDescent="0.2">
      <c r="A33" s="36" t="s">
        <v>56</v>
      </c>
      <c r="B33" s="41" t="s">
        <v>79</v>
      </c>
      <c r="C33" s="38" t="s">
        <v>12</v>
      </c>
      <c r="D33" s="39"/>
      <c r="E33" s="39">
        <v>2270000</v>
      </c>
      <c r="F33" s="39" t="s">
        <v>80</v>
      </c>
      <c r="G33" s="73" t="s">
        <v>170</v>
      </c>
      <c r="H33" s="40"/>
      <c r="I33" s="40"/>
      <c r="J33" s="39">
        <v>2270000</v>
      </c>
    </row>
    <row r="34" spans="1:10" ht="57.75" customHeight="1" x14ac:dyDescent="0.2">
      <c r="A34" s="36" t="s">
        <v>60</v>
      </c>
      <c r="B34" s="41" t="s">
        <v>82</v>
      </c>
      <c r="C34" s="38" t="s">
        <v>12</v>
      </c>
      <c r="D34" s="39">
        <v>401200</v>
      </c>
      <c r="E34" s="39">
        <v>401200</v>
      </c>
      <c r="F34" s="39" t="s">
        <v>83</v>
      </c>
      <c r="G34" s="73" t="s">
        <v>170</v>
      </c>
      <c r="H34" s="40"/>
      <c r="I34" s="40"/>
      <c r="J34" s="39">
        <v>401200</v>
      </c>
    </row>
    <row r="35" spans="1:10" ht="129.75" customHeight="1" x14ac:dyDescent="0.2">
      <c r="A35" s="36" t="s">
        <v>63</v>
      </c>
      <c r="B35" s="41" t="s">
        <v>85</v>
      </c>
      <c r="C35" s="38" t="s">
        <v>12</v>
      </c>
      <c r="D35" s="39">
        <v>2470000</v>
      </c>
      <c r="E35" s="39">
        <v>2465000</v>
      </c>
      <c r="F35" s="39" t="s">
        <v>86</v>
      </c>
      <c r="G35" s="73" t="s">
        <v>170</v>
      </c>
      <c r="H35" s="40"/>
      <c r="I35" s="40"/>
      <c r="J35" s="39">
        <v>2465000</v>
      </c>
    </row>
    <row r="36" spans="1:10" ht="115.5" customHeight="1" x14ac:dyDescent="0.2">
      <c r="A36" s="36" t="s">
        <v>66</v>
      </c>
      <c r="B36" s="41" t="s">
        <v>88</v>
      </c>
      <c r="C36" s="38" t="s">
        <v>12</v>
      </c>
      <c r="D36" s="39"/>
      <c r="E36" s="39">
        <v>260000</v>
      </c>
      <c r="F36" s="39" t="s">
        <v>89</v>
      </c>
      <c r="G36" s="73" t="s">
        <v>171</v>
      </c>
      <c r="H36" s="43" t="s">
        <v>39</v>
      </c>
      <c r="I36" s="43" t="s">
        <v>39</v>
      </c>
      <c r="J36" s="39">
        <v>387000</v>
      </c>
    </row>
    <row r="37" spans="1:10" s="7" customFormat="1" ht="86.25" hidden="1" customHeight="1" outlineLevel="1" x14ac:dyDescent="0.2">
      <c r="A37" s="56"/>
      <c r="B37" s="9" t="s">
        <v>90</v>
      </c>
      <c r="C37" s="58" t="s">
        <v>12</v>
      </c>
      <c r="D37" s="63"/>
      <c r="E37" s="63">
        <v>3890000</v>
      </c>
      <c r="F37" s="63" t="s">
        <v>91</v>
      </c>
      <c r="G37" s="78"/>
      <c r="H37" s="64"/>
      <c r="I37" s="64"/>
      <c r="J37" s="63">
        <v>0</v>
      </c>
    </row>
    <row r="38" spans="1:10" ht="90.75" customHeight="1" collapsed="1" x14ac:dyDescent="0.2">
      <c r="A38" s="36" t="s">
        <v>69</v>
      </c>
      <c r="B38" s="41" t="s">
        <v>93</v>
      </c>
      <c r="C38" s="38" t="s">
        <v>12</v>
      </c>
      <c r="D38" s="39">
        <v>5200000</v>
      </c>
      <c r="E38" s="39">
        <v>5200000</v>
      </c>
      <c r="F38" s="39" t="s">
        <v>94</v>
      </c>
      <c r="G38" s="73" t="s">
        <v>172</v>
      </c>
      <c r="H38" s="40"/>
      <c r="I38" s="40"/>
      <c r="J38" s="39">
        <v>5200000</v>
      </c>
    </row>
    <row r="39" spans="1:10" ht="63.75" customHeight="1" x14ac:dyDescent="0.2">
      <c r="A39" s="36" t="s">
        <v>72</v>
      </c>
      <c r="B39" s="41" t="s">
        <v>96</v>
      </c>
      <c r="C39" s="38" t="s">
        <v>12</v>
      </c>
      <c r="D39" s="39">
        <v>1470000</v>
      </c>
      <c r="E39" s="39">
        <v>1345000</v>
      </c>
      <c r="F39" s="39" t="s">
        <v>97</v>
      </c>
      <c r="G39" s="73" t="s">
        <v>173</v>
      </c>
      <c r="H39" s="40"/>
      <c r="I39" s="40"/>
      <c r="J39" s="39">
        <v>1345000</v>
      </c>
    </row>
    <row r="40" spans="1:10" ht="153.75" customHeight="1" x14ac:dyDescent="0.2">
      <c r="A40" s="36" t="s">
        <v>141</v>
      </c>
      <c r="B40" s="41" t="s">
        <v>99</v>
      </c>
      <c r="C40" s="38" t="s">
        <v>12</v>
      </c>
      <c r="D40" s="39">
        <v>2160000</v>
      </c>
      <c r="E40" s="39">
        <v>2140000</v>
      </c>
      <c r="F40" s="39" t="s">
        <v>100</v>
      </c>
      <c r="G40" s="73" t="s">
        <v>174</v>
      </c>
      <c r="H40" s="40"/>
      <c r="I40" s="40"/>
      <c r="J40" s="39">
        <v>2140000</v>
      </c>
    </row>
    <row r="41" spans="1:10" ht="45.75" customHeight="1" x14ac:dyDescent="0.2">
      <c r="A41" s="36" t="s">
        <v>78</v>
      </c>
      <c r="B41" s="37" t="s">
        <v>102</v>
      </c>
      <c r="C41" s="38" t="s">
        <v>12</v>
      </c>
      <c r="D41" s="65"/>
      <c r="E41" s="39">
        <v>2690000</v>
      </c>
      <c r="F41" s="40" t="s">
        <v>103</v>
      </c>
      <c r="G41" s="73" t="s">
        <v>175</v>
      </c>
      <c r="H41" s="40"/>
      <c r="I41" s="40"/>
      <c r="J41" s="39">
        <v>2690000</v>
      </c>
    </row>
    <row r="42" spans="1:10" ht="61.5" customHeight="1" x14ac:dyDescent="0.2">
      <c r="A42" s="36" t="s">
        <v>81</v>
      </c>
      <c r="B42" s="37" t="s">
        <v>105</v>
      </c>
      <c r="C42" s="38" t="s">
        <v>12</v>
      </c>
      <c r="D42" s="65"/>
      <c r="E42" s="39">
        <v>2690000</v>
      </c>
      <c r="F42" s="40" t="s">
        <v>106</v>
      </c>
      <c r="G42" s="73" t="s">
        <v>175</v>
      </c>
      <c r="H42" s="40"/>
      <c r="I42" s="40"/>
      <c r="J42" s="39">
        <v>2690000</v>
      </c>
    </row>
    <row r="43" spans="1:10" ht="67.5" customHeight="1" x14ac:dyDescent="0.2">
      <c r="A43" s="36" t="s">
        <v>84</v>
      </c>
      <c r="B43" s="37" t="s">
        <v>108</v>
      </c>
      <c r="C43" s="38" t="s">
        <v>12</v>
      </c>
      <c r="D43" s="65"/>
      <c r="E43" s="39">
        <v>3700000</v>
      </c>
      <c r="F43" s="40" t="s">
        <v>109</v>
      </c>
      <c r="G43" s="73" t="s">
        <v>174</v>
      </c>
      <c r="H43" s="40"/>
      <c r="I43" s="40"/>
      <c r="J43" s="39">
        <v>3700000</v>
      </c>
    </row>
    <row r="44" spans="1:10" ht="174" customHeight="1" x14ac:dyDescent="0.2">
      <c r="A44" s="36" t="s">
        <v>87</v>
      </c>
      <c r="B44" s="37" t="s">
        <v>111</v>
      </c>
      <c r="C44" s="38" t="s">
        <v>12</v>
      </c>
      <c r="D44" s="39"/>
      <c r="E44" s="39"/>
      <c r="F44" s="39"/>
      <c r="G44" s="71"/>
      <c r="H44" s="43" t="s">
        <v>39</v>
      </c>
      <c r="I44" s="43" t="s">
        <v>39</v>
      </c>
      <c r="J44" s="39">
        <v>373500</v>
      </c>
    </row>
    <row r="45" spans="1:10" ht="78.75" customHeight="1" x14ac:dyDescent="0.2">
      <c r="A45" s="36" t="s">
        <v>142</v>
      </c>
      <c r="B45" s="37" t="s">
        <v>112</v>
      </c>
      <c r="C45" s="38" t="s">
        <v>12</v>
      </c>
      <c r="D45" s="65"/>
      <c r="E45" s="65"/>
      <c r="F45" s="65"/>
      <c r="G45" s="71"/>
      <c r="H45" s="43" t="s">
        <v>39</v>
      </c>
      <c r="I45" s="43" t="s">
        <v>39</v>
      </c>
      <c r="J45" s="39">
        <v>4500000</v>
      </c>
    </row>
    <row r="46" spans="1:10" ht="78.75" hidden="1" customHeight="1" outlineLevel="1" x14ac:dyDescent="0.2">
      <c r="A46" s="36"/>
      <c r="B46" s="9" t="s">
        <v>143</v>
      </c>
      <c r="C46" s="58" t="s">
        <v>12</v>
      </c>
      <c r="D46" s="10">
        <v>1466600</v>
      </c>
      <c r="E46" s="10">
        <v>1466660</v>
      </c>
      <c r="F46" s="11" t="s">
        <v>144</v>
      </c>
      <c r="G46" s="71"/>
      <c r="H46" s="43"/>
      <c r="I46" s="43"/>
      <c r="J46" s="39"/>
    </row>
    <row r="47" spans="1:10" s="7" customFormat="1" ht="81.75" hidden="1" customHeight="1" outlineLevel="1" x14ac:dyDescent="0.2">
      <c r="A47" s="56"/>
      <c r="B47" s="9" t="s">
        <v>113</v>
      </c>
      <c r="C47" s="58" t="s">
        <v>12</v>
      </c>
      <c r="D47" s="10">
        <v>2516600</v>
      </c>
      <c r="E47" s="10">
        <v>2516640</v>
      </c>
      <c r="F47" s="63" t="s">
        <v>114</v>
      </c>
      <c r="G47" s="75"/>
      <c r="H47" s="60"/>
      <c r="I47" s="60"/>
      <c r="J47" s="10">
        <v>0</v>
      </c>
    </row>
    <row r="48" spans="1:10" ht="81.75" customHeight="1" collapsed="1" x14ac:dyDescent="0.2">
      <c r="A48" s="36" t="s">
        <v>92</v>
      </c>
      <c r="B48" s="41" t="s">
        <v>115</v>
      </c>
      <c r="C48" s="38" t="s">
        <v>12</v>
      </c>
      <c r="D48" s="39">
        <v>3849000</v>
      </c>
      <c r="E48" s="39">
        <v>4199000</v>
      </c>
      <c r="F48" s="39" t="s">
        <v>116</v>
      </c>
      <c r="G48" s="73" t="s">
        <v>176</v>
      </c>
      <c r="H48" s="40"/>
      <c r="I48" s="40"/>
      <c r="J48" s="39">
        <v>4199000</v>
      </c>
    </row>
    <row r="49" spans="1:10" ht="298.5" customHeight="1" x14ac:dyDescent="0.2">
      <c r="A49" s="36" t="s">
        <v>95</v>
      </c>
      <c r="B49" s="42" t="s">
        <v>117</v>
      </c>
      <c r="C49" s="38" t="s">
        <v>12</v>
      </c>
      <c r="D49" s="39"/>
      <c r="E49" s="39">
        <v>1920000</v>
      </c>
      <c r="F49" s="39" t="s">
        <v>118</v>
      </c>
      <c r="G49" s="73" t="s">
        <v>170</v>
      </c>
      <c r="H49" s="40"/>
      <c r="I49" s="40"/>
      <c r="J49" s="39">
        <v>1920000</v>
      </c>
    </row>
    <row r="50" spans="1:10" ht="105" customHeight="1" x14ac:dyDescent="0.2">
      <c r="A50" s="36" t="s">
        <v>98</v>
      </c>
      <c r="B50" s="41" t="s">
        <v>119</v>
      </c>
      <c r="C50" s="38" t="s">
        <v>12</v>
      </c>
      <c r="D50" s="39">
        <v>6551000</v>
      </c>
      <c r="E50" s="39">
        <v>4494000</v>
      </c>
      <c r="F50" s="39" t="s">
        <v>120</v>
      </c>
      <c r="G50" s="73" t="s">
        <v>177</v>
      </c>
      <c r="H50" s="43" t="s">
        <v>39</v>
      </c>
      <c r="I50" s="43" t="s">
        <v>39</v>
      </c>
      <c r="J50" s="39">
        <v>4902000</v>
      </c>
    </row>
    <row r="51" spans="1:10" ht="116.25" customHeight="1" x14ac:dyDescent="0.2">
      <c r="A51" s="36" t="s">
        <v>101</v>
      </c>
      <c r="B51" s="41" t="s">
        <v>121</v>
      </c>
      <c r="C51" s="38" t="s">
        <v>12</v>
      </c>
      <c r="D51" s="39"/>
      <c r="E51" s="39">
        <v>2460000</v>
      </c>
      <c r="F51" s="39" t="s">
        <v>122</v>
      </c>
      <c r="G51" s="73" t="s">
        <v>178</v>
      </c>
      <c r="H51" s="43" t="s">
        <v>39</v>
      </c>
      <c r="I51" s="43" t="s">
        <v>39</v>
      </c>
      <c r="J51" s="39">
        <v>3536400</v>
      </c>
    </row>
    <row r="52" spans="1:10" ht="86.25" customHeight="1" x14ac:dyDescent="0.2">
      <c r="A52" s="31"/>
      <c r="B52" s="44" t="s">
        <v>159</v>
      </c>
      <c r="C52" s="45"/>
      <c r="D52" s="46">
        <f>SUM(D53:D56)</f>
        <v>17943000</v>
      </c>
      <c r="E52" s="46">
        <f>SUM(E53:E56)</f>
        <v>27850000</v>
      </c>
      <c r="F52" s="46"/>
      <c r="G52" s="72"/>
      <c r="H52" s="47"/>
      <c r="I52" s="47"/>
      <c r="J52" s="46">
        <f>SUM(J53:J56)</f>
        <v>27850000</v>
      </c>
    </row>
    <row r="53" spans="1:10" ht="116.25" customHeight="1" x14ac:dyDescent="0.2">
      <c r="A53" s="36" t="s">
        <v>104</v>
      </c>
      <c r="B53" s="42" t="s">
        <v>123</v>
      </c>
      <c r="C53" s="38" t="s">
        <v>12</v>
      </c>
      <c r="D53" s="39">
        <v>1041000</v>
      </c>
      <c r="E53" s="39">
        <v>12300000</v>
      </c>
      <c r="F53" s="39" t="s">
        <v>124</v>
      </c>
      <c r="G53" s="73" t="s">
        <v>179</v>
      </c>
      <c r="H53" s="40"/>
      <c r="I53" s="40"/>
      <c r="J53" s="39">
        <v>12300000</v>
      </c>
    </row>
    <row r="54" spans="1:10" ht="109.5" customHeight="1" x14ac:dyDescent="0.2">
      <c r="A54" s="36" t="s">
        <v>107</v>
      </c>
      <c r="B54" s="42" t="s">
        <v>125</v>
      </c>
      <c r="C54" s="38" t="s">
        <v>12</v>
      </c>
      <c r="D54" s="39">
        <v>15700000</v>
      </c>
      <c r="E54" s="39">
        <v>15550000</v>
      </c>
      <c r="F54" s="39" t="s">
        <v>126</v>
      </c>
      <c r="G54" s="73" t="s">
        <v>170</v>
      </c>
      <c r="H54" s="40"/>
      <c r="I54" s="40"/>
      <c r="J54" s="39">
        <v>15550000</v>
      </c>
    </row>
    <row r="55" spans="1:10" s="7" customFormat="1" ht="114.75" hidden="1" customHeight="1" outlineLevel="1" x14ac:dyDescent="0.2">
      <c r="A55" s="56"/>
      <c r="B55" s="66" t="s">
        <v>127</v>
      </c>
      <c r="C55" s="58" t="s">
        <v>12</v>
      </c>
      <c r="D55" s="63">
        <v>669000</v>
      </c>
      <c r="E55" s="63"/>
      <c r="F55" s="63"/>
      <c r="G55" s="77"/>
      <c r="H55" s="67"/>
      <c r="I55" s="67"/>
      <c r="J55" s="63">
        <v>0</v>
      </c>
    </row>
    <row r="56" spans="1:10" s="7" customFormat="1" ht="79.5" hidden="1" customHeight="1" outlineLevel="1" x14ac:dyDescent="0.2">
      <c r="A56" s="56"/>
      <c r="B56" s="66" t="s">
        <v>128</v>
      </c>
      <c r="C56" s="58" t="s">
        <v>12</v>
      </c>
      <c r="D56" s="63">
        <v>533000</v>
      </c>
      <c r="E56" s="63"/>
      <c r="F56" s="63"/>
      <c r="G56" s="77"/>
      <c r="H56" s="67"/>
      <c r="I56" s="67"/>
      <c r="J56" s="63">
        <v>0</v>
      </c>
    </row>
    <row r="57" spans="1:10" ht="75.75" customHeight="1" collapsed="1" x14ac:dyDescent="0.2">
      <c r="A57" s="31"/>
      <c r="B57" s="44" t="s">
        <v>160</v>
      </c>
      <c r="C57" s="45"/>
      <c r="D57" s="46">
        <f>SUM(D58:D59)</f>
        <v>1164000</v>
      </c>
      <c r="E57" s="46">
        <f>SUM(E58:E59)</f>
        <v>1265800</v>
      </c>
      <c r="F57" s="46"/>
      <c r="G57" s="72"/>
      <c r="H57" s="47"/>
      <c r="I57" s="47"/>
      <c r="J57" s="46">
        <f>SUM(J58:J59)</f>
        <v>1500000</v>
      </c>
    </row>
    <row r="58" spans="1:10" ht="144" hidden="1" customHeight="1" x14ac:dyDescent="0.2">
      <c r="A58" s="36"/>
      <c r="B58" s="41" t="s">
        <v>129</v>
      </c>
      <c r="C58" s="38" t="s">
        <v>12</v>
      </c>
      <c r="D58" s="39"/>
      <c r="E58" s="39">
        <v>102000</v>
      </c>
      <c r="F58" s="40" t="s">
        <v>130</v>
      </c>
      <c r="G58" s="71" t="s">
        <v>131</v>
      </c>
      <c r="H58" s="40"/>
      <c r="I58" s="40"/>
      <c r="J58" s="39">
        <v>0</v>
      </c>
    </row>
    <row r="59" spans="1:10" ht="92.25" customHeight="1" x14ac:dyDescent="0.2">
      <c r="A59" s="36" t="s">
        <v>110</v>
      </c>
      <c r="B59" s="41" t="s">
        <v>132</v>
      </c>
      <c r="C59" s="38" t="s">
        <v>12</v>
      </c>
      <c r="D59" s="39">
        <v>1164000</v>
      </c>
      <c r="E59" s="39">
        <f>194000+969800</f>
        <v>1163800</v>
      </c>
      <c r="F59" s="48" t="s">
        <v>133</v>
      </c>
      <c r="G59" s="73" t="s">
        <v>180</v>
      </c>
      <c r="H59" s="43" t="s">
        <v>39</v>
      </c>
      <c r="I59" s="43" t="s">
        <v>39</v>
      </c>
      <c r="J59" s="39">
        <v>1500000</v>
      </c>
    </row>
    <row r="60" spans="1:10" ht="28.5" x14ac:dyDescent="0.2">
      <c r="B60" s="8"/>
      <c r="J60" s="3"/>
    </row>
    <row r="61" spans="1:10" ht="14.25" x14ac:dyDescent="0.2">
      <c r="J61" s="3"/>
    </row>
    <row r="62" spans="1:10" ht="14.25" x14ac:dyDescent="0.2">
      <c r="J62" s="3"/>
    </row>
    <row r="63" spans="1:10" ht="14.25" x14ac:dyDescent="0.2">
      <c r="J63" s="3"/>
    </row>
    <row r="64" spans="1:10" ht="21.75" customHeight="1" x14ac:dyDescent="0.2">
      <c r="J64" s="3"/>
    </row>
  </sheetData>
  <mergeCells count="4">
    <mergeCell ref="D3:I3"/>
    <mergeCell ref="A3:A4"/>
    <mergeCell ref="B3:B4"/>
    <mergeCell ref="C3:C4"/>
  </mergeCells>
  <pageMargins left="1.1000000000000001" right="0.15748031496062992" top="0.51181102362204722" bottom="0.27559055118110237" header="0.15748031496062992" footer="0.15748031496062992"/>
  <pageSetup paperSize="9" scale="61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67B6F-DFFB-4EF3-AD07-6E0A008ADE4E}">
  <sheetPr>
    <pageSetUpPr fitToPage="1"/>
  </sheetPr>
  <dimension ref="A1:L60"/>
  <sheetViews>
    <sheetView tabSelected="1" view="pageBreakPreview" zoomScale="60" zoomScaleNormal="90" workbookViewId="0">
      <pane xSplit="3" ySplit="4" topLeftCell="D39" activePane="bottomRight" state="frozen"/>
      <selection activeCell="A13" sqref="A13:R13"/>
      <selection pane="topRight" activeCell="A13" sqref="A13:R13"/>
      <selection pane="bottomLeft" activeCell="A13" sqref="A13:R13"/>
      <selection pane="bottomRight" activeCell="O53" sqref="O53"/>
    </sheetView>
  </sheetViews>
  <sheetFormatPr defaultColWidth="9" defaultRowHeight="14.25" outlineLevelRow="1" outlineLevelCol="1" x14ac:dyDescent="0.2"/>
  <cols>
    <col min="1" max="1" width="8.25" style="2" hidden="1" customWidth="1"/>
    <col min="2" max="2" width="9.125" style="2" customWidth="1"/>
    <col min="3" max="3" width="26.75" style="2" customWidth="1"/>
    <col min="4" max="4" width="13.5" style="2" customWidth="1" outlineLevel="1"/>
    <col min="5" max="5" width="16.875" style="2" customWidth="1" outlineLevel="1"/>
    <col min="6" max="6" width="13.25" style="2" customWidth="1" outlineLevel="1"/>
    <col min="7" max="7" width="25.75" style="2" customWidth="1" outlineLevel="1"/>
    <col min="8" max="8" width="12.125" style="2" customWidth="1" outlineLevel="1"/>
    <col min="9" max="9" width="9.125" style="2" customWidth="1" outlineLevel="1"/>
    <col min="10" max="10" width="14.75" style="2" customWidth="1"/>
    <col min="11" max="11" width="31.875" style="2" customWidth="1"/>
    <col min="12" max="12" width="13.25" style="2" bestFit="1" customWidth="1"/>
    <col min="13" max="16384" width="9" style="2"/>
  </cols>
  <sheetData>
    <row r="1" spans="1:11" ht="30.75" x14ac:dyDescent="0.2">
      <c r="B1" s="109" t="s">
        <v>0</v>
      </c>
      <c r="C1" s="109"/>
      <c r="D1" s="109"/>
      <c r="E1" s="109"/>
      <c r="F1" s="109"/>
      <c r="G1" s="109"/>
      <c r="H1" s="109"/>
      <c r="I1" s="109"/>
      <c r="J1" s="109"/>
    </row>
    <row r="2" spans="1:11" ht="23.25" x14ac:dyDescent="0.2">
      <c r="A2" s="4"/>
      <c r="B2" s="4"/>
      <c r="C2" s="94" t="s">
        <v>181</v>
      </c>
      <c r="D2" s="95">
        <v>112350500</v>
      </c>
      <c r="E2" s="95">
        <v>138163717.30000001</v>
      </c>
      <c r="F2" s="95"/>
      <c r="G2" s="94"/>
      <c r="H2" s="94"/>
      <c r="I2" s="94"/>
      <c r="J2" s="95">
        <v>122125200</v>
      </c>
    </row>
    <row r="3" spans="1:11" s="5" customFormat="1" ht="23.25" x14ac:dyDescent="0.2">
      <c r="A3" s="110" t="s">
        <v>182</v>
      </c>
      <c r="B3" s="111" t="s">
        <v>1</v>
      </c>
      <c r="C3" s="112" t="s">
        <v>2</v>
      </c>
      <c r="D3" s="113" t="s">
        <v>4</v>
      </c>
      <c r="E3" s="113"/>
      <c r="F3" s="113"/>
      <c r="G3" s="113"/>
      <c r="H3" s="113"/>
      <c r="I3" s="113"/>
      <c r="J3" s="106" t="s">
        <v>5</v>
      </c>
      <c r="K3" s="114" t="s">
        <v>3</v>
      </c>
    </row>
    <row r="4" spans="1:11" s="5" customFormat="1" ht="23.25" x14ac:dyDescent="0.2">
      <c r="A4" s="110"/>
      <c r="B4" s="111"/>
      <c r="C4" s="112"/>
      <c r="D4" s="107" t="s">
        <v>6</v>
      </c>
      <c r="E4" s="107" t="s">
        <v>183</v>
      </c>
      <c r="F4" s="107" t="s">
        <v>7</v>
      </c>
      <c r="G4" s="108" t="s">
        <v>9</v>
      </c>
      <c r="H4" s="108" t="s">
        <v>10</v>
      </c>
      <c r="I4" s="108" t="s">
        <v>11</v>
      </c>
      <c r="J4" s="105" t="s">
        <v>12</v>
      </c>
      <c r="K4" s="114"/>
    </row>
    <row r="5" spans="1:11" ht="23.25" outlineLevel="1" x14ac:dyDescent="0.2">
      <c r="A5" s="79"/>
      <c r="B5" s="79"/>
      <c r="C5" s="80" t="s">
        <v>13</v>
      </c>
      <c r="D5" s="96">
        <f>SUM(D6,D14,D20,D27,D35,D52,D55)</f>
        <v>112350500</v>
      </c>
      <c r="E5" s="96">
        <f>SUM(E6,E14,E20,E27,E35,E52,E55)</f>
        <v>138163717.30000001</v>
      </c>
      <c r="F5" s="96"/>
      <c r="G5" s="82"/>
      <c r="H5" s="83"/>
      <c r="I5" s="83"/>
      <c r="J5" s="96">
        <f>SUM(J6,J14,J20,J27,J35,J52,J55)</f>
        <v>122125200</v>
      </c>
      <c r="K5" s="81"/>
    </row>
    <row r="6" spans="1:11" ht="23.25" x14ac:dyDescent="0.2">
      <c r="A6" s="31"/>
      <c r="B6" s="31"/>
      <c r="C6" s="84" t="s">
        <v>184</v>
      </c>
      <c r="D6" s="97">
        <f>SUM(D7:D13)</f>
        <v>24580800</v>
      </c>
      <c r="E6" s="97">
        <f t="shared" ref="E6" si="0">SUM(E7:E13)</f>
        <v>12904596.5</v>
      </c>
      <c r="F6" s="97"/>
      <c r="G6" s="70"/>
      <c r="H6" s="35"/>
      <c r="I6" s="35"/>
      <c r="J6" s="97">
        <f>SUM(J7:J13)</f>
        <v>12904700</v>
      </c>
      <c r="K6" s="34"/>
    </row>
    <row r="7" spans="1:11" ht="120.75" customHeight="1" x14ac:dyDescent="0.2">
      <c r="A7" s="36" t="s">
        <v>134</v>
      </c>
      <c r="B7" s="36" t="s">
        <v>134</v>
      </c>
      <c r="C7" s="37" t="s">
        <v>15</v>
      </c>
      <c r="D7" s="98">
        <v>6999600</v>
      </c>
      <c r="E7" s="98">
        <v>4880000</v>
      </c>
      <c r="F7" s="98" t="s">
        <v>16</v>
      </c>
      <c r="G7" s="73" t="s">
        <v>161</v>
      </c>
      <c r="H7" s="40"/>
      <c r="I7" s="43" t="s">
        <v>39</v>
      </c>
      <c r="J7" s="98">
        <v>4880000</v>
      </c>
      <c r="K7" s="39" t="s">
        <v>184</v>
      </c>
    </row>
    <row r="8" spans="1:11" ht="95.25" customHeight="1" x14ac:dyDescent="0.2">
      <c r="A8" s="36" t="s">
        <v>14</v>
      </c>
      <c r="B8" s="36" t="s">
        <v>14</v>
      </c>
      <c r="C8" s="37" t="s">
        <v>19</v>
      </c>
      <c r="D8" s="98">
        <v>4548000</v>
      </c>
      <c r="E8" s="98">
        <v>490500</v>
      </c>
      <c r="F8" s="98" t="s">
        <v>20</v>
      </c>
      <c r="G8" s="73" t="s">
        <v>161</v>
      </c>
      <c r="H8" s="43"/>
      <c r="I8" s="43" t="s">
        <v>39</v>
      </c>
      <c r="J8" s="98">
        <v>490500</v>
      </c>
      <c r="K8" s="39" t="s">
        <v>184</v>
      </c>
    </row>
    <row r="9" spans="1:11" ht="53.25" customHeight="1" x14ac:dyDescent="0.2">
      <c r="A9" s="36" t="s">
        <v>18</v>
      </c>
      <c r="B9" s="36" t="s">
        <v>18</v>
      </c>
      <c r="C9" s="37" t="s">
        <v>22</v>
      </c>
      <c r="D9" s="98">
        <v>3000000</v>
      </c>
      <c r="E9" s="98">
        <v>1000000</v>
      </c>
      <c r="F9" s="98" t="s">
        <v>23</v>
      </c>
      <c r="G9" s="73" t="s">
        <v>161</v>
      </c>
      <c r="H9" s="40"/>
      <c r="I9" s="43" t="s">
        <v>39</v>
      </c>
      <c r="J9" s="98">
        <v>1000000</v>
      </c>
      <c r="K9" s="39" t="s">
        <v>184</v>
      </c>
    </row>
    <row r="10" spans="1:11" ht="52.5" customHeight="1" x14ac:dyDescent="0.2">
      <c r="A10" s="36" t="s">
        <v>21</v>
      </c>
      <c r="B10" s="36" t="s">
        <v>21</v>
      </c>
      <c r="C10" s="41" t="s">
        <v>25</v>
      </c>
      <c r="D10" s="98"/>
      <c r="E10" s="98">
        <v>996000</v>
      </c>
      <c r="F10" s="98" t="s">
        <v>26</v>
      </c>
      <c r="G10" s="73" t="s">
        <v>161</v>
      </c>
      <c r="H10" s="43"/>
      <c r="I10" s="43" t="s">
        <v>39</v>
      </c>
      <c r="J10" s="98">
        <v>996000</v>
      </c>
      <c r="K10" s="39" t="s">
        <v>184</v>
      </c>
    </row>
    <row r="11" spans="1:11" ht="75.75" customHeight="1" x14ac:dyDescent="0.2">
      <c r="A11" s="36" t="s">
        <v>24</v>
      </c>
      <c r="B11" s="36" t="s">
        <v>24</v>
      </c>
      <c r="C11" s="37" t="s">
        <v>28</v>
      </c>
      <c r="D11" s="98">
        <v>646700</v>
      </c>
      <c r="E11" s="98">
        <v>646666.5</v>
      </c>
      <c r="F11" s="98" t="s">
        <v>29</v>
      </c>
      <c r="G11" s="73" t="s">
        <v>161</v>
      </c>
      <c r="H11" s="43"/>
      <c r="I11" s="43" t="s">
        <v>39</v>
      </c>
      <c r="J11" s="98">
        <v>646700</v>
      </c>
      <c r="K11" s="39" t="s">
        <v>184</v>
      </c>
    </row>
    <row r="12" spans="1:11" ht="51" customHeight="1" x14ac:dyDescent="0.2">
      <c r="A12" s="36" t="s">
        <v>27</v>
      </c>
      <c r="B12" s="36" t="s">
        <v>27</v>
      </c>
      <c r="C12" s="41" t="s">
        <v>31</v>
      </c>
      <c r="D12" s="98">
        <v>238000</v>
      </c>
      <c r="E12" s="98">
        <v>238000</v>
      </c>
      <c r="F12" s="98" t="s">
        <v>32</v>
      </c>
      <c r="G12" s="73" t="s">
        <v>161</v>
      </c>
      <c r="H12" s="43"/>
      <c r="I12" s="43" t="s">
        <v>39</v>
      </c>
      <c r="J12" s="98">
        <v>238000</v>
      </c>
      <c r="K12" s="39" t="s">
        <v>184</v>
      </c>
    </row>
    <row r="13" spans="1:11" ht="97.5" customHeight="1" x14ac:dyDescent="0.2">
      <c r="A13" s="36" t="s">
        <v>30</v>
      </c>
      <c r="B13" s="36" t="s">
        <v>30</v>
      </c>
      <c r="C13" s="41" t="s">
        <v>34</v>
      </c>
      <c r="D13" s="98">
        <v>9148500</v>
      </c>
      <c r="E13" s="98">
        <v>4653430</v>
      </c>
      <c r="F13" s="98" t="s">
        <v>35</v>
      </c>
      <c r="G13" s="73" t="s">
        <v>162</v>
      </c>
      <c r="H13" s="43"/>
      <c r="I13" s="43" t="s">
        <v>39</v>
      </c>
      <c r="J13" s="98">
        <v>4653500</v>
      </c>
      <c r="K13" s="39" t="s">
        <v>184</v>
      </c>
    </row>
    <row r="14" spans="1:11" ht="23.25" x14ac:dyDescent="0.2">
      <c r="A14" s="31"/>
      <c r="B14" s="31"/>
      <c r="C14" s="84" t="s">
        <v>185</v>
      </c>
      <c r="D14" s="99">
        <f>SUM(D15:D19)</f>
        <v>12174200</v>
      </c>
      <c r="E14" s="99">
        <f t="shared" ref="E14" si="1">SUM(E15:E19)</f>
        <v>32166460</v>
      </c>
      <c r="F14" s="99"/>
      <c r="G14" s="72"/>
      <c r="H14" s="43"/>
      <c r="I14" s="47"/>
      <c r="J14" s="99">
        <f>SUM(J15:J19)</f>
        <v>24438400</v>
      </c>
      <c r="K14" s="46"/>
    </row>
    <row r="15" spans="1:11" ht="78" customHeight="1" x14ac:dyDescent="0.2">
      <c r="A15" s="36" t="s">
        <v>33</v>
      </c>
      <c r="B15" s="36" t="s">
        <v>33</v>
      </c>
      <c r="C15" s="42" t="s">
        <v>37</v>
      </c>
      <c r="D15" s="98">
        <v>10891200</v>
      </c>
      <c r="E15" s="98">
        <v>5930000</v>
      </c>
      <c r="F15" s="98" t="s">
        <v>38</v>
      </c>
      <c r="G15" s="73" t="s">
        <v>163</v>
      </c>
      <c r="H15" s="43" t="s">
        <v>39</v>
      </c>
      <c r="I15" s="43" t="s">
        <v>39</v>
      </c>
      <c r="J15" s="98">
        <v>3130400</v>
      </c>
      <c r="K15" s="39" t="s">
        <v>185</v>
      </c>
    </row>
    <row r="16" spans="1:11" ht="76.5" customHeight="1" x14ac:dyDescent="0.2">
      <c r="A16" s="36" t="s">
        <v>46</v>
      </c>
      <c r="B16" s="36" t="s">
        <v>36</v>
      </c>
      <c r="C16" s="41" t="s">
        <v>61</v>
      </c>
      <c r="D16" s="98">
        <v>1283000</v>
      </c>
      <c r="E16" s="98">
        <v>1040000</v>
      </c>
      <c r="F16" s="98" t="s">
        <v>62</v>
      </c>
      <c r="G16" s="73" t="s">
        <v>161</v>
      </c>
      <c r="H16" s="40"/>
      <c r="I16" s="43" t="s">
        <v>39</v>
      </c>
      <c r="J16" s="98">
        <v>1040000</v>
      </c>
      <c r="K16" s="39" t="s">
        <v>185</v>
      </c>
    </row>
    <row r="17" spans="1:12" ht="88.5" customHeight="1" x14ac:dyDescent="0.2">
      <c r="A17" s="36" t="s">
        <v>52</v>
      </c>
      <c r="B17" s="36" t="s">
        <v>137</v>
      </c>
      <c r="C17" s="41" t="s">
        <v>67</v>
      </c>
      <c r="D17" s="98"/>
      <c r="E17" s="98">
        <f>545000+652000</f>
        <v>1197000</v>
      </c>
      <c r="F17" s="104" t="s">
        <v>68</v>
      </c>
      <c r="G17" s="73" t="s">
        <v>193</v>
      </c>
      <c r="H17" s="43" t="s">
        <v>39</v>
      </c>
      <c r="I17" s="43" t="s">
        <v>39</v>
      </c>
      <c r="J17" s="98">
        <v>1308000</v>
      </c>
      <c r="K17" s="39" t="s">
        <v>185</v>
      </c>
    </row>
    <row r="18" spans="1:12" ht="78.75" customHeight="1" x14ac:dyDescent="0.2">
      <c r="A18" s="36" t="s">
        <v>140</v>
      </c>
      <c r="B18" s="36" t="s">
        <v>138</v>
      </c>
      <c r="C18" s="41" t="s">
        <v>70</v>
      </c>
      <c r="D18" s="98"/>
      <c r="E18" s="98">
        <f>1833300+2199960</f>
        <v>4033260</v>
      </c>
      <c r="F18" s="104" t="s">
        <v>71</v>
      </c>
      <c r="G18" s="73" t="s">
        <v>193</v>
      </c>
      <c r="H18" s="43" t="s">
        <v>39</v>
      </c>
      <c r="I18" s="43" t="s">
        <v>39</v>
      </c>
      <c r="J18" s="98">
        <v>3660000</v>
      </c>
      <c r="K18" s="39" t="s">
        <v>185</v>
      </c>
    </row>
    <row r="19" spans="1:12" ht="75" customHeight="1" x14ac:dyDescent="0.2">
      <c r="A19" s="36" t="s">
        <v>53</v>
      </c>
      <c r="B19" s="36" t="s">
        <v>40</v>
      </c>
      <c r="C19" s="41" t="s">
        <v>73</v>
      </c>
      <c r="D19" s="98"/>
      <c r="E19" s="98">
        <v>19966200</v>
      </c>
      <c r="F19" s="98" t="s">
        <v>74</v>
      </c>
      <c r="G19" s="71" t="s">
        <v>169</v>
      </c>
      <c r="H19" s="43" t="s">
        <v>39</v>
      </c>
      <c r="I19" s="43" t="s">
        <v>39</v>
      </c>
      <c r="J19" s="98">
        <v>15300000</v>
      </c>
      <c r="K19" s="39" t="s">
        <v>185</v>
      </c>
    </row>
    <row r="20" spans="1:12" ht="23.25" x14ac:dyDescent="0.2">
      <c r="A20" s="31"/>
      <c r="B20" s="31"/>
      <c r="C20" s="84" t="s">
        <v>186</v>
      </c>
      <c r="D20" s="99">
        <f>SUM(D21:D26)</f>
        <v>11085000</v>
      </c>
      <c r="E20" s="99">
        <f>SUM(E21:E26)</f>
        <v>17245100</v>
      </c>
      <c r="F20" s="99"/>
      <c r="G20" s="72"/>
      <c r="H20" s="47"/>
      <c r="I20" s="47"/>
      <c r="J20" s="99">
        <f>SUM(J21:J26)</f>
        <v>7451800</v>
      </c>
      <c r="K20" s="46"/>
      <c r="L20" s="2">
        <v>4</v>
      </c>
    </row>
    <row r="21" spans="1:12" ht="78" customHeight="1" x14ac:dyDescent="0.2">
      <c r="A21" s="36" t="s">
        <v>49</v>
      </c>
      <c r="B21" s="36" t="s">
        <v>43</v>
      </c>
      <c r="C21" s="41" t="s">
        <v>64</v>
      </c>
      <c r="D21" s="98">
        <v>3252800</v>
      </c>
      <c r="E21" s="98">
        <v>3252800</v>
      </c>
      <c r="F21" s="98" t="s">
        <v>65</v>
      </c>
      <c r="G21" s="71" t="s">
        <v>161</v>
      </c>
      <c r="H21" s="43"/>
      <c r="I21" s="43" t="s">
        <v>39</v>
      </c>
      <c r="J21" s="98">
        <v>3252800</v>
      </c>
      <c r="K21" s="39" t="s">
        <v>186</v>
      </c>
    </row>
    <row r="22" spans="1:12" ht="80.25" customHeight="1" x14ac:dyDescent="0.2">
      <c r="A22" s="36" t="s">
        <v>92</v>
      </c>
      <c r="B22" s="36" t="s">
        <v>139</v>
      </c>
      <c r="C22" s="41" t="s">
        <v>115</v>
      </c>
      <c r="D22" s="98">
        <v>3849000</v>
      </c>
      <c r="E22" s="98">
        <v>4199000</v>
      </c>
      <c r="F22" s="98" t="s">
        <v>116</v>
      </c>
      <c r="G22" s="71" t="s">
        <v>176</v>
      </c>
      <c r="H22" s="40"/>
      <c r="I22" s="43" t="s">
        <v>39</v>
      </c>
      <c r="J22" s="98">
        <v>4199000</v>
      </c>
      <c r="K22" s="39" t="s">
        <v>186</v>
      </c>
    </row>
    <row r="23" spans="1:12" s="90" customFormat="1" ht="76.5" customHeight="1" x14ac:dyDescent="0.2">
      <c r="A23" s="85"/>
      <c r="B23" s="85"/>
      <c r="C23" s="93" t="s">
        <v>75</v>
      </c>
      <c r="D23" s="100"/>
      <c r="E23" s="100">
        <v>1920000</v>
      </c>
      <c r="F23" s="100" t="s">
        <v>76</v>
      </c>
      <c r="G23" s="87" t="s">
        <v>77</v>
      </c>
      <c r="H23" s="88"/>
      <c r="I23" s="88"/>
      <c r="J23" s="100"/>
      <c r="K23" s="86" t="s">
        <v>186</v>
      </c>
      <c r="L23" s="89"/>
    </row>
    <row r="24" spans="1:12" s="90" customFormat="1" ht="101.25" customHeight="1" x14ac:dyDescent="0.2">
      <c r="A24" s="85"/>
      <c r="B24" s="85"/>
      <c r="C24" s="93" t="s">
        <v>90</v>
      </c>
      <c r="D24" s="100"/>
      <c r="E24" s="100">
        <v>3890000</v>
      </c>
      <c r="F24" s="100" t="s">
        <v>91</v>
      </c>
      <c r="G24" s="87"/>
      <c r="H24" s="88"/>
      <c r="I24" s="88"/>
      <c r="J24" s="100"/>
      <c r="K24" s="86" t="s">
        <v>186</v>
      </c>
      <c r="L24" s="89"/>
    </row>
    <row r="25" spans="1:12" s="90" customFormat="1" ht="100.5" customHeight="1" x14ac:dyDescent="0.2">
      <c r="A25" s="85"/>
      <c r="B25" s="85"/>
      <c r="C25" s="93" t="s">
        <v>143</v>
      </c>
      <c r="D25" s="100">
        <v>1466600</v>
      </c>
      <c r="E25" s="100">
        <v>1466660</v>
      </c>
      <c r="F25" s="100" t="s">
        <v>144</v>
      </c>
      <c r="G25" s="87"/>
      <c r="H25" s="88"/>
      <c r="I25" s="88"/>
      <c r="J25" s="100"/>
      <c r="K25" s="86" t="s">
        <v>186</v>
      </c>
      <c r="L25" s="89"/>
    </row>
    <row r="26" spans="1:12" s="90" customFormat="1" ht="93" x14ac:dyDescent="0.2">
      <c r="A26" s="85"/>
      <c r="B26" s="85"/>
      <c r="C26" s="93" t="s">
        <v>113</v>
      </c>
      <c r="D26" s="100">
        <v>2516600</v>
      </c>
      <c r="E26" s="100">
        <v>2516640</v>
      </c>
      <c r="F26" s="100" t="s">
        <v>114</v>
      </c>
      <c r="G26" s="87"/>
      <c r="H26" s="88"/>
      <c r="I26" s="88"/>
      <c r="J26" s="100"/>
      <c r="K26" s="86" t="s">
        <v>186</v>
      </c>
      <c r="L26" s="89"/>
    </row>
    <row r="27" spans="1:12" ht="23.25" x14ac:dyDescent="0.2">
      <c r="A27" s="31"/>
      <c r="B27" s="31"/>
      <c r="C27" s="84" t="s">
        <v>187</v>
      </c>
      <c r="D27" s="101">
        <f>SUM(D28:D34)</f>
        <v>13411100</v>
      </c>
      <c r="E27" s="101">
        <f>SUM(E28:E34)</f>
        <v>14650560.800000001</v>
      </c>
      <c r="F27" s="101"/>
      <c r="G27" s="76"/>
      <c r="H27" s="62"/>
      <c r="I27" s="62"/>
      <c r="J27" s="101">
        <f>SUM(J28:J34)</f>
        <v>9414200</v>
      </c>
      <c r="K27" s="62"/>
      <c r="L27" s="2">
        <v>5</v>
      </c>
    </row>
    <row r="28" spans="1:12" ht="101.25" customHeight="1" x14ac:dyDescent="0.2">
      <c r="A28" s="36" t="s">
        <v>36</v>
      </c>
      <c r="B28" s="36" t="s">
        <v>46</v>
      </c>
      <c r="C28" s="41" t="s">
        <v>41</v>
      </c>
      <c r="D28" s="98">
        <v>238000</v>
      </c>
      <c r="E28" s="98">
        <v>238000</v>
      </c>
      <c r="F28" s="98" t="s">
        <v>42</v>
      </c>
      <c r="G28" s="71" t="s">
        <v>161</v>
      </c>
      <c r="H28" s="43"/>
      <c r="I28" s="43" t="s">
        <v>39</v>
      </c>
      <c r="J28" s="98">
        <v>238000</v>
      </c>
      <c r="K28" s="39" t="s">
        <v>187</v>
      </c>
    </row>
    <row r="29" spans="1:12" ht="149.25" customHeight="1" x14ac:dyDescent="0.2">
      <c r="A29" s="36" t="s">
        <v>137</v>
      </c>
      <c r="B29" s="36" t="s">
        <v>49</v>
      </c>
      <c r="C29" s="41" t="s">
        <v>44</v>
      </c>
      <c r="D29" s="98">
        <v>200000</v>
      </c>
      <c r="E29" s="98">
        <f>150000+200000</f>
        <v>350000</v>
      </c>
      <c r="F29" s="104" t="s">
        <v>45</v>
      </c>
      <c r="G29" s="73" t="s">
        <v>194</v>
      </c>
      <c r="H29" s="40"/>
      <c r="I29" s="43" t="s">
        <v>39</v>
      </c>
      <c r="J29" s="98">
        <v>200000</v>
      </c>
      <c r="K29" s="39" t="s">
        <v>187</v>
      </c>
    </row>
    <row r="30" spans="1:12" ht="89.25" customHeight="1" x14ac:dyDescent="0.2">
      <c r="A30" s="36" t="s">
        <v>138</v>
      </c>
      <c r="B30" s="36" t="s">
        <v>52</v>
      </c>
      <c r="C30" s="41" t="s">
        <v>47</v>
      </c>
      <c r="D30" s="98">
        <v>1407500</v>
      </c>
      <c r="E30" s="98">
        <f>1407050+1407050</f>
        <v>2814100</v>
      </c>
      <c r="F30" s="104" t="s">
        <v>48</v>
      </c>
      <c r="G30" s="73" t="s">
        <v>165</v>
      </c>
      <c r="H30" s="40"/>
      <c r="I30" s="43" t="s">
        <v>39</v>
      </c>
      <c r="J30" s="98">
        <v>1407000</v>
      </c>
      <c r="K30" s="39" t="s">
        <v>187</v>
      </c>
    </row>
    <row r="31" spans="1:12" ht="75.75" customHeight="1" x14ac:dyDescent="0.2">
      <c r="A31" s="36" t="s">
        <v>40</v>
      </c>
      <c r="B31" s="36" t="s">
        <v>140</v>
      </c>
      <c r="C31" s="41" t="s">
        <v>50</v>
      </c>
      <c r="D31" s="98">
        <v>1793000</v>
      </c>
      <c r="E31" s="98">
        <v>1669200</v>
      </c>
      <c r="F31" s="98" t="s">
        <v>51</v>
      </c>
      <c r="G31" s="71" t="s">
        <v>166</v>
      </c>
      <c r="H31" s="40"/>
      <c r="I31" s="43" t="s">
        <v>39</v>
      </c>
      <c r="J31" s="98">
        <v>1669200</v>
      </c>
      <c r="K31" s="39" t="s">
        <v>187</v>
      </c>
    </row>
    <row r="32" spans="1:12" ht="99.75" customHeight="1" x14ac:dyDescent="0.2">
      <c r="A32" s="36" t="s">
        <v>43</v>
      </c>
      <c r="B32" s="36" t="s">
        <v>53</v>
      </c>
      <c r="C32" s="41" t="s">
        <v>155</v>
      </c>
      <c r="D32" s="98">
        <v>5047600</v>
      </c>
      <c r="E32" s="98">
        <f>5047660.8+470000+498500</f>
        <v>6016160.7999999998</v>
      </c>
      <c r="F32" s="104" t="s">
        <v>154</v>
      </c>
      <c r="G32" s="73" t="s">
        <v>192</v>
      </c>
      <c r="H32" s="43"/>
      <c r="I32" s="43" t="s">
        <v>39</v>
      </c>
      <c r="J32" s="98">
        <v>5900000</v>
      </c>
      <c r="K32" s="39" t="s">
        <v>187</v>
      </c>
      <c r="L32" s="91"/>
    </row>
    <row r="33" spans="1:12" s="90" customFormat="1" ht="74.25" customHeight="1" x14ac:dyDescent="0.2">
      <c r="A33" s="85"/>
      <c r="B33" s="85"/>
      <c r="C33" s="93" t="s">
        <v>59</v>
      </c>
      <c r="D33" s="100">
        <v>1078000</v>
      </c>
      <c r="E33" s="100"/>
      <c r="F33" s="100"/>
      <c r="G33" s="87"/>
      <c r="H33" s="88"/>
      <c r="I33" s="88"/>
      <c r="J33" s="100"/>
      <c r="K33" s="86" t="s">
        <v>187</v>
      </c>
      <c r="L33" s="89"/>
    </row>
    <row r="34" spans="1:12" s="90" customFormat="1" ht="57.75" customHeight="1" x14ac:dyDescent="0.2">
      <c r="A34" s="85"/>
      <c r="B34" s="85"/>
      <c r="C34" s="93" t="s">
        <v>54</v>
      </c>
      <c r="D34" s="100">
        <v>3647000</v>
      </c>
      <c r="E34" s="100">
        <v>3563100</v>
      </c>
      <c r="F34" s="100" t="s">
        <v>55</v>
      </c>
      <c r="G34" s="87" t="s">
        <v>17</v>
      </c>
      <c r="H34" s="88"/>
      <c r="I34" s="88"/>
      <c r="J34" s="100"/>
      <c r="K34" s="86" t="s">
        <v>187</v>
      </c>
      <c r="L34" s="89"/>
    </row>
    <row r="35" spans="1:12" ht="23.25" x14ac:dyDescent="0.2">
      <c r="A35" s="31"/>
      <c r="B35" s="31"/>
      <c r="C35" s="84" t="s">
        <v>188</v>
      </c>
      <c r="D35" s="99">
        <f>SUM(D36:D51)</f>
        <v>31952200</v>
      </c>
      <c r="E35" s="99">
        <f>SUM(E36:E51)</f>
        <v>32035200</v>
      </c>
      <c r="F35" s="99"/>
      <c r="G35" s="72"/>
      <c r="H35" s="47"/>
      <c r="I35" s="47"/>
      <c r="J35" s="99">
        <f>SUM(J36:J51)</f>
        <v>38520100</v>
      </c>
      <c r="K35" s="46"/>
    </row>
    <row r="36" spans="1:12" ht="100.5" customHeight="1" x14ac:dyDescent="0.2">
      <c r="A36" s="36" t="s">
        <v>56</v>
      </c>
      <c r="B36" s="36" t="s">
        <v>56</v>
      </c>
      <c r="C36" s="41" t="s">
        <v>79</v>
      </c>
      <c r="D36" s="98"/>
      <c r="E36" s="98">
        <v>2270000</v>
      </c>
      <c r="F36" s="98" t="s">
        <v>80</v>
      </c>
      <c r="G36" s="71" t="s">
        <v>170</v>
      </c>
      <c r="H36" s="40"/>
      <c r="I36" s="40"/>
      <c r="J36" s="98">
        <v>2270000</v>
      </c>
      <c r="K36" s="39" t="s">
        <v>188</v>
      </c>
    </row>
    <row r="37" spans="1:12" ht="54" customHeight="1" x14ac:dyDescent="0.2">
      <c r="A37" s="36" t="s">
        <v>60</v>
      </c>
      <c r="B37" s="36" t="s">
        <v>60</v>
      </c>
      <c r="C37" s="41" t="s">
        <v>82</v>
      </c>
      <c r="D37" s="98">
        <v>401200</v>
      </c>
      <c r="E37" s="98">
        <v>401200</v>
      </c>
      <c r="F37" s="98" t="s">
        <v>83</v>
      </c>
      <c r="G37" s="71" t="s">
        <v>170</v>
      </c>
      <c r="H37" s="40"/>
      <c r="I37" s="40"/>
      <c r="J37" s="98">
        <v>401200</v>
      </c>
      <c r="K37" s="39" t="s">
        <v>188</v>
      </c>
    </row>
    <row r="38" spans="1:12" ht="151.5" customHeight="1" x14ac:dyDescent="0.2">
      <c r="A38" s="36" t="s">
        <v>63</v>
      </c>
      <c r="B38" s="36" t="s">
        <v>63</v>
      </c>
      <c r="C38" s="41" t="s">
        <v>85</v>
      </c>
      <c r="D38" s="98">
        <v>2470000</v>
      </c>
      <c r="E38" s="98">
        <v>2465000</v>
      </c>
      <c r="F38" s="98" t="s">
        <v>86</v>
      </c>
      <c r="G38" s="71" t="s">
        <v>170</v>
      </c>
      <c r="H38" s="40"/>
      <c r="I38" s="43" t="s">
        <v>39</v>
      </c>
      <c r="J38" s="98">
        <v>2465000</v>
      </c>
      <c r="K38" s="39" t="s">
        <v>188</v>
      </c>
    </row>
    <row r="39" spans="1:12" ht="126" customHeight="1" x14ac:dyDescent="0.2">
      <c r="A39" s="36" t="s">
        <v>66</v>
      </c>
      <c r="B39" s="36" t="s">
        <v>66</v>
      </c>
      <c r="C39" s="41" t="s">
        <v>88</v>
      </c>
      <c r="D39" s="98"/>
      <c r="E39" s="98">
        <v>260000</v>
      </c>
      <c r="F39" s="98" t="s">
        <v>89</v>
      </c>
      <c r="G39" s="71" t="s">
        <v>171</v>
      </c>
      <c r="H39" s="43" t="s">
        <v>39</v>
      </c>
      <c r="I39" s="43" t="s">
        <v>39</v>
      </c>
      <c r="J39" s="98">
        <v>387000</v>
      </c>
      <c r="K39" s="39" t="s">
        <v>188</v>
      </c>
    </row>
    <row r="40" spans="1:12" ht="85.5" customHeight="1" x14ac:dyDescent="0.2">
      <c r="A40" s="36" t="s">
        <v>69</v>
      </c>
      <c r="B40" s="36" t="s">
        <v>69</v>
      </c>
      <c r="C40" s="41" t="s">
        <v>93</v>
      </c>
      <c r="D40" s="98">
        <v>5200000</v>
      </c>
      <c r="E40" s="98">
        <v>5200000</v>
      </c>
      <c r="F40" s="98" t="s">
        <v>94</v>
      </c>
      <c r="G40" s="73" t="s">
        <v>172</v>
      </c>
      <c r="H40" s="40"/>
      <c r="I40" s="43" t="s">
        <v>39</v>
      </c>
      <c r="J40" s="98">
        <v>5200000</v>
      </c>
      <c r="K40" s="39" t="s">
        <v>188</v>
      </c>
    </row>
    <row r="41" spans="1:12" ht="54" customHeight="1" x14ac:dyDescent="0.2">
      <c r="A41" s="36" t="s">
        <v>72</v>
      </c>
      <c r="B41" s="36" t="s">
        <v>72</v>
      </c>
      <c r="C41" s="41" t="s">
        <v>96</v>
      </c>
      <c r="D41" s="98">
        <v>1470000</v>
      </c>
      <c r="E41" s="98">
        <v>1345000</v>
      </c>
      <c r="F41" s="98" t="s">
        <v>97</v>
      </c>
      <c r="G41" s="73" t="s">
        <v>173</v>
      </c>
      <c r="H41" s="40"/>
      <c r="I41" s="43" t="s">
        <v>39</v>
      </c>
      <c r="J41" s="98">
        <v>1345000</v>
      </c>
      <c r="K41" s="39" t="s">
        <v>188</v>
      </c>
    </row>
    <row r="42" spans="1:12" ht="171" customHeight="1" x14ac:dyDescent="0.2">
      <c r="A42" s="36" t="s">
        <v>141</v>
      </c>
      <c r="B42" s="36" t="s">
        <v>141</v>
      </c>
      <c r="C42" s="41" t="s">
        <v>99</v>
      </c>
      <c r="D42" s="98">
        <v>2160000</v>
      </c>
      <c r="E42" s="98">
        <v>2140000</v>
      </c>
      <c r="F42" s="98" t="s">
        <v>100</v>
      </c>
      <c r="G42" s="73" t="s">
        <v>174</v>
      </c>
      <c r="H42" s="40"/>
      <c r="I42" s="43" t="s">
        <v>39</v>
      </c>
      <c r="J42" s="98">
        <v>2140000</v>
      </c>
      <c r="K42" s="39" t="s">
        <v>188</v>
      </c>
    </row>
    <row r="43" spans="1:12" ht="46.5" x14ac:dyDescent="0.2">
      <c r="A43" s="36" t="s">
        <v>78</v>
      </c>
      <c r="B43" s="36" t="s">
        <v>78</v>
      </c>
      <c r="C43" s="37" t="s">
        <v>102</v>
      </c>
      <c r="D43" s="102"/>
      <c r="E43" s="98">
        <v>2690000</v>
      </c>
      <c r="F43" s="103" t="s">
        <v>103</v>
      </c>
      <c r="G43" s="71" t="s">
        <v>175</v>
      </c>
      <c r="H43" s="40"/>
      <c r="I43" s="43" t="s">
        <v>39</v>
      </c>
      <c r="J43" s="98">
        <v>2690000</v>
      </c>
      <c r="K43" s="39" t="s">
        <v>188</v>
      </c>
    </row>
    <row r="44" spans="1:12" ht="54" customHeight="1" x14ac:dyDescent="0.2">
      <c r="A44" s="36" t="s">
        <v>81</v>
      </c>
      <c r="B44" s="36" t="s">
        <v>81</v>
      </c>
      <c r="C44" s="37" t="s">
        <v>105</v>
      </c>
      <c r="D44" s="102"/>
      <c r="E44" s="98">
        <v>2690000</v>
      </c>
      <c r="F44" s="103" t="s">
        <v>106</v>
      </c>
      <c r="G44" s="71" t="s">
        <v>175</v>
      </c>
      <c r="H44" s="40"/>
      <c r="I44" s="43" t="s">
        <v>39</v>
      </c>
      <c r="J44" s="98">
        <v>2690000</v>
      </c>
      <c r="K44" s="39" t="s">
        <v>188</v>
      </c>
    </row>
    <row r="45" spans="1:12" ht="74.25" customHeight="1" x14ac:dyDescent="0.2">
      <c r="A45" s="36" t="s">
        <v>84</v>
      </c>
      <c r="B45" s="36" t="s">
        <v>84</v>
      </c>
      <c r="C45" s="37" t="s">
        <v>108</v>
      </c>
      <c r="D45" s="102"/>
      <c r="E45" s="98">
        <v>3700000</v>
      </c>
      <c r="F45" s="103" t="s">
        <v>109</v>
      </c>
      <c r="G45" s="71" t="s">
        <v>174</v>
      </c>
      <c r="H45" s="40"/>
      <c r="I45" s="43" t="s">
        <v>39</v>
      </c>
      <c r="J45" s="98">
        <v>3700000</v>
      </c>
      <c r="K45" s="39" t="s">
        <v>188</v>
      </c>
    </row>
    <row r="46" spans="1:12" ht="200.25" customHeight="1" x14ac:dyDescent="0.2">
      <c r="A46" s="36" t="s">
        <v>87</v>
      </c>
      <c r="B46" s="36" t="s">
        <v>87</v>
      </c>
      <c r="C46" s="37" t="s">
        <v>111</v>
      </c>
      <c r="D46" s="98"/>
      <c r="E46" s="98"/>
      <c r="F46" s="98"/>
      <c r="G46" s="71"/>
      <c r="H46" s="43" t="s">
        <v>39</v>
      </c>
      <c r="I46" s="43" t="s">
        <v>39</v>
      </c>
      <c r="J46" s="98">
        <v>373500</v>
      </c>
      <c r="K46" s="39" t="s">
        <v>188</v>
      </c>
    </row>
    <row r="47" spans="1:12" ht="87" customHeight="1" x14ac:dyDescent="0.2">
      <c r="A47" s="36" t="s">
        <v>142</v>
      </c>
      <c r="B47" s="36" t="s">
        <v>142</v>
      </c>
      <c r="C47" s="37" t="s">
        <v>112</v>
      </c>
      <c r="D47" s="102"/>
      <c r="E47" s="102"/>
      <c r="F47" s="102"/>
      <c r="G47" s="71"/>
      <c r="H47" s="43" t="s">
        <v>39</v>
      </c>
      <c r="I47" s="43" t="s">
        <v>39</v>
      </c>
      <c r="J47" s="98">
        <v>4500000</v>
      </c>
      <c r="K47" s="39" t="s">
        <v>188</v>
      </c>
    </row>
    <row r="48" spans="1:12" ht="312.75" customHeight="1" x14ac:dyDescent="0.2">
      <c r="A48" s="36" t="s">
        <v>95</v>
      </c>
      <c r="B48" s="36" t="s">
        <v>92</v>
      </c>
      <c r="C48" s="42" t="s">
        <v>117</v>
      </c>
      <c r="D48" s="98"/>
      <c r="E48" s="98">
        <v>1920000</v>
      </c>
      <c r="F48" s="98" t="s">
        <v>118</v>
      </c>
      <c r="G48" s="71" t="s">
        <v>170</v>
      </c>
      <c r="H48" s="40"/>
      <c r="I48" s="43" t="s">
        <v>39</v>
      </c>
      <c r="J48" s="98">
        <v>1920000</v>
      </c>
      <c r="K48" s="39" t="s">
        <v>188</v>
      </c>
    </row>
    <row r="49" spans="1:12" ht="107.25" customHeight="1" x14ac:dyDescent="0.2">
      <c r="A49" s="36" t="s">
        <v>98</v>
      </c>
      <c r="B49" s="36" t="s">
        <v>95</v>
      </c>
      <c r="C49" s="41" t="s">
        <v>119</v>
      </c>
      <c r="D49" s="98">
        <v>6551000</v>
      </c>
      <c r="E49" s="98">
        <v>4494000</v>
      </c>
      <c r="F49" s="98" t="s">
        <v>120</v>
      </c>
      <c r="G49" s="71" t="s">
        <v>177</v>
      </c>
      <c r="H49" s="43" t="s">
        <v>39</v>
      </c>
      <c r="I49" s="43" t="s">
        <v>39</v>
      </c>
      <c r="J49" s="98">
        <v>4902000</v>
      </c>
      <c r="K49" s="39" t="s">
        <v>188</v>
      </c>
    </row>
    <row r="50" spans="1:12" ht="129" customHeight="1" x14ac:dyDescent="0.2">
      <c r="A50" s="36" t="s">
        <v>101</v>
      </c>
      <c r="B50" s="36" t="s">
        <v>98</v>
      </c>
      <c r="C50" s="41" t="s">
        <v>121</v>
      </c>
      <c r="D50" s="98"/>
      <c r="E50" s="98">
        <v>2460000</v>
      </c>
      <c r="F50" s="98" t="s">
        <v>122</v>
      </c>
      <c r="G50" s="71" t="s">
        <v>178</v>
      </c>
      <c r="H50" s="43" t="s">
        <v>39</v>
      </c>
      <c r="I50" s="43" t="s">
        <v>39</v>
      </c>
      <c r="J50" s="98">
        <v>3536400</v>
      </c>
      <c r="K50" s="39" t="s">
        <v>188</v>
      </c>
    </row>
    <row r="51" spans="1:12" s="90" customFormat="1" ht="108.75" customHeight="1" x14ac:dyDescent="0.2">
      <c r="A51" s="85"/>
      <c r="B51" s="85"/>
      <c r="C51" s="93" t="s">
        <v>136</v>
      </c>
      <c r="D51" s="100">
        <v>13700000</v>
      </c>
      <c r="E51" s="100"/>
      <c r="F51" s="100"/>
      <c r="G51" s="87"/>
      <c r="H51" s="88"/>
      <c r="I51" s="88"/>
      <c r="J51" s="100"/>
      <c r="K51" s="86" t="s">
        <v>188</v>
      </c>
      <c r="L51" s="89"/>
    </row>
    <row r="52" spans="1:12" ht="57" customHeight="1" x14ac:dyDescent="0.2">
      <c r="A52" s="31"/>
      <c r="B52" s="31"/>
      <c r="C52" s="44" t="s">
        <v>189</v>
      </c>
      <c r="D52" s="99">
        <f>SUM(D53:D54)</f>
        <v>1164000</v>
      </c>
      <c r="E52" s="99">
        <f>SUM(E53:E54)</f>
        <v>1265800</v>
      </c>
      <c r="F52" s="99"/>
      <c r="G52" s="72"/>
      <c r="H52" s="47"/>
      <c r="I52" s="47"/>
      <c r="J52" s="99">
        <f>SUM(J53:J54)</f>
        <v>1500000</v>
      </c>
      <c r="K52" s="46"/>
    </row>
    <row r="53" spans="1:12" ht="93" customHeight="1" x14ac:dyDescent="0.2">
      <c r="A53" s="36" t="s">
        <v>110</v>
      </c>
      <c r="B53" s="36" t="s">
        <v>101</v>
      </c>
      <c r="C53" s="41" t="s">
        <v>132</v>
      </c>
      <c r="D53" s="98">
        <v>1164000</v>
      </c>
      <c r="E53" s="98">
        <f>194000+969800</f>
        <v>1163800</v>
      </c>
      <c r="F53" s="104" t="s">
        <v>133</v>
      </c>
      <c r="G53" s="73" t="s">
        <v>180</v>
      </c>
      <c r="H53" s="43" t="s">
        <v>39</v>
      </c>
      <c r="I53" s="43" t="s">
        <v>39</v>
      </c>
      <c r="J53" s="98">
        <v>1500000</v>
      </c>
      <c r="K53" s="39" t="s">
        <v>190</v>
      </c>
    </row>
    <row r="54" spans="1:12" s="90" customFormat="1" ht="173.25" customHeight="1" x14ac:dyDescent="0.2">
      <c r="A54" s="85"/>
      <c r="B54" s="85"/>
      <c r="C54" s="93" t="s">
        <v>129</v>
      </c>
      <c r="D54" s="100"/>
      <c r="E54" s="100">
        <v>102000</v>
      </c>
      <c r="F54" s="100" t="s">
        <v>130</v>
      </c>
      <c r="G54" s="87" t="s">
        <v>131</v>
      </c>
      <c r="H54" s="88"/>
      <c r="I54" s="88"/>
      <c r="J54" s="100"/>
      <c r="K54" s="86" t="s">
        <v>190</v>
      </c>
      <c r="L54" s="89"/>
    </row>
    <row r="55" spans="1:12" ht="54" customHeight="1" x14ac:dyDescent="0.2">
      <c r="A55" s="31"/>
      <c r="B55" s="31"/>
      <c r="C55" s="44" t="s">
        <v>191</v>
      </c>
      <c r="D55" s="99">
        <f>SUM(D56:D60)</f>
        <v>17983200</v>
      </c>
      <c r="E55" s="99">
        <f>SUM(E56:E60)</f>
        <v>27896000</v>
      </c>
      <c r="F55" s="99"/>
      <c r="G55" s="72"/>
      <c r="H55" s="47"/>
      <c r="I55" s="47"/>
      <c r="J55" s="99">
        <f>SUM(J56:J60)</f>
        <v>27896000</v>
      </c>
      <c r="K55" s="46"/>
    </row>
    <row r="56" spans="1:12" ht="52.5" customHeight="1" x14ac:dyDescent="0.2">
      <c r="A56" s="36" t="s">
        <v>139</v>
      </c>
      <c r="B56" s="36" t="s">
        <v>104</v>
      </c>
      <c r="C56" s="42" t="s">
        <v>57</v>
      </c>
      <c r="D56" s="98">
        <v>40200</v>
      </c>
      <c r="E56" s="98">
        <v>46000</v>
      </c>
      <c r="F56" s="98" t="s">
        <v>58</v>
      </c>
      <c r="G56" s="71" t="s">
        <v>166</v>
      </c>
      <c r="H56" s="40"/>
      <c r="I56" s="43" t="s">
        <v>39</v>
      </c>
      <c r="J56" s="98">
        <v>46000</v>
      </c>
      <c r="K56" s="92" t="s">
        <v>191</v>
      </c>
    </row>
    <row r="57" spans="1:12" ht="125.25" customHeight="1" x14ac:dyDescent="0.2">
      <c r="A57" s="36" t="s">
        <v>104</v>
      </c>
      <c r="B57" s="36" t="s">
        <v>107</v>
      </c>
      <c r="C57" s="42" t="s">
        <v>123</v>
      </c>
      <c r="D57" s="98">
        <v>1041000</v>
      </c>
      <c r="E57" s="98">
        <v>12300000</v>
      </c>
      <c r="F57" s="98" t="s">
        <v>124</v>
      </c>
      <c r="G57" s="71" t="s">
        <v>179</v>
      </c>
      <c r="H57" s="40"/>
      <c r="I57" s="43" t="s">
        <v>39</v>
      </c>
      <c r="J57" s="98">
        <v>12300000</v>
      </c>
      <c r="K57" s="92" t="s">
        <v>191</v>
      </c>
    </row>
    <row r="58" spans="1:12" ht="107.25" customHeight="1" x14ac:dyDescent="0.2">
      <c r="A58" s="36" t="s">
        <v>107</v>
      </c>
      <c r="B58" s="36" t="s">
        <v>110</v>
      </c>
      <c r="C58" s="42" t="s">
        <v>125</v>
      </c>
      <c r="D58" s="98">
        <v>15700000</v>
      </c>
      <c r="E58" s="98">
        <v>15550000</v>
      </c>
      <c r="F58" s="98" t="s">
        <v>126</v>
      </c>
      <c r="G58" s="71" t="s">
        <v>170</v>
      </c>
      <c r="H58" s="40"/>
      <c r="I58" s="43" t="s">
        <v>39</v>
      </c>
      <c r="J58" s="98">
        <v>15550000</v>
      </c>
      <c r="K58" s="92" t="s">
        <v>191</v>
      </c>
    </row>
    <row r="59" spans="1:12" s="90" customFormat="1" ht="139.5" x14ac:dyDescent="0.2">
      <c r="A59" s="85"/>
      <c r="B59" s="85"/>
      <c r="C59" s="93" t="s">
        <v>127</v>
      </c>
      <c r="D59" s="100">
        <v>669000</v>
      </c>
      <c r="E59" s="100"/>
      <c r="F59" s="100"/>
      <c r="G59" s="87"/>
      <c r="H59" s="88"/>
      <c r="I59" s="88"/>
      <c r="J59" s="100"/>
      <c r="K59" s="86" t="s">
        <v>191</v>
      </c>
      <c r="L59" s="89"/>
    </row>
    <row r="60" spans="1:12" s="90" customFormat="1" ht="107.25" customHeight="1" x14ac:dyDescent="0.2">
      <c r="A60" s="85"/>
      <c r="B60" s="85"/>
      <c r="C60" s="93" t="s">
        <v>128</v>
      </c>
      <c r="D60" s="100">
        <v>533000</v>
      </c>
      <c r="E60" s="100"/>
      <c r="F60" s="100"/>
      <c r="G60" s="87"/>
      <c r="H60" s="88"/>
      <c r="I60" s="88"/>
      <c r="J60" s="100"/>
      <c r="K60" s="86" t="s">
        <v>191</v>
      </c>
      <c r="L60" s="89"/>
    </row>
  </sheetData>
  <mergeCells count="6">
    <mergeCell ref="K3:K4"/>
    <mergeCell ref="B1:J1"/>
    <mergeCell ref="A3:A4"/>
    <mergeCell ref="B3:B4"/>
    <mergeCell ref="C3:C4"/>
    <mergeCell ref="D3:I3"/>
  </mergeCells>
  <pageMargins left="0.98425196850393704" right="0.15748031496062992" top="0.51181102362204722" bottom="0.27559055118110237" header="0.15748031496062992" footer="0.15748031496062992"/>
  <pageSetup paperSize="9" scale="60" fitToHeight="0" orientation="portrait" r:id="rId1"/>
  <rowBreaks count="1" manualBreakCount="1">
    <brk id="54" min="1" max="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ปก</vt:lpstr>
      <vt:lpstr>70-MA-IT</vt:lpstr>
      <vt:lpstr>70-MA-IT-สารบัญ</vt:lpstr>
      <vt:lpstr>'70-MA-IT'!Print_Area</vt:lpstr>
      <vt:lpstr>'70-MA-IT-สารบัญ'!Print_Area</vt:lpstr>
      <vt:lpstr>ปก!Print_Area</vt:lpstr>
      <vt:lpstr>'70-MA-IT'!Print_Titles</vt:lpstr>
      <vt:lpstr>'70-MA-IT-สารบัญ'!Print_Titles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Wannapat Khammaud</dc:creator>
  <cp:lastModifiedBy>Wannapat Khammaud</cp:lastModifiedBy>
  <cp:lastPrinted>2026-08-04T14:19:46Z</cp:lastPrinted>
  <dcterms:created xsi:type="dcterms:W3CDTF">2026-07-29T15:48:04Z</dcterms:created>
  <dcterms:modified xsi:type="dcterms:W3CDTF">2026-08-05T02:33:53Z</dcterms:modified>
</cp:coreProperties>
</file>